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rnov.d\Documents\неликвиды\МиТ Неликвиды\"/>
    </mc:Choice>
  </mc:AlternateContent>
  <xr:revisionPtr revIDLastSave="0" documentId="8_{16782AE8-2CAF-45E7-813A-721D303DEE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ан Bourdon" sheetId="1" r:id="rId1"/>
    <sheet name="Ман Wise" sheetId="6" r:id="rId2"/>
    <sheet name=" Ман Wika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6" l="1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E5" i="8"/>
  <c r="E99" i="1" l="1"/>
  <c r="E86" i="6" l="1"/>
</calcChain>
</file>

<file path=xl/sharedStrings.xml><?xml version="1.0" encoding="utf-8"?>
<sst xmlns="http://schemas.openxmlformats.org/spreadsheetml/2006/main" count="761" uniqueCount="542">
  <si>
    <t>Номенклатура</t>
  </si>
  <si>
    <t xml:space="preserve">Артикул </t>
  </si>
  <si>
    <t>Свободный остаток</t>
  </si>
  <si>
    <t>MAT1-D10.B24 / Gauge 40 mm 0-16 bar 316L brass 1/8"BSPP Bottom</t>
  </si>
  <si>
    <t>MAT1-D10.B24</t>
  </si>
  <si>
    <t>MEP5-D90.B22/0059 / Gauge 100 mm 0-10 bar 304 stainless steel M20x1.5 Bottom connection</t>
  </si>
  <si>
    <t>MEP5-D90.B22/0059</t>
  </si>
  <si>
    <t>MEP5-D90.F20/0059_0678 / Gauge 100 mm 0-6 kg/cm2 304 stainless steel M20x1.5 Bottom connection</t>
  </si>
  <si>
    <t>MEP5-D90.F20/0059_0678</t>
  </si>
  <si>
    <t>MEP5-D90.F31/0059_0678 / Gauge 100 mm 0-100 kg/cm2 304 stainless steel M20x1.5 Bottom connection</t>
  </si>
  <si>
    <t>MEP5-D90.F31/0059_0678</t>
  </si>
  <si>
    <t>MEX2-D50.B18 / Gauge 50 mm 0-2.5 bar 316L stainless steel 1/4"NPT Bottom</t>
  </si>
  <si>
    <t>MEX2-D50.B18</t>
  </si>
  <si>
    <t>MEX2-D50.B27/0079 / Gauge 50 mm 0-40 bar 316L stainless steel 1/4"NPT Bottom</t>
  </si>
  <si>
    <t>MEX2-D50.B27/0079</t>
  </si>
  <si>
    <t>MEX2-D50.B29 / Gauge 50 mm 0-60 bar stainless steel 1/4"NPT Bottom connection</t>
  </si>
  <si>
    <t>MEX2-D50.B29</t>
  </si>
  <si>
    <t>MEX2-D50.B33/0079 / Gauge 50 mm 0-160 bar 316L stainless steel 1/4"NPT Bottom</t>
  </si>
  <si>
    <t>MEX2-D50.B33/0079</t>
  </si>
  <si>
    <t>MEX2-DX0.B16/C053 / Gauge 50 mm 0-1.6 bar 316L stainless steel 6 mm OD plain tube bottom</t>
  </si>
  <si>
    <t>MEX2-DX0.B16/C053</t>
  </si>
  <si>
    <t>MEX2-DX0.B18/C053 / Gauge 50 mm 0-2.5 bar 316L stainless steel 6 mm OD plain tube bottom</t>
  </si>
  <si>
    <t>MEX2-DX0.B18/C053</t>
  </si>
  <si>
    <t>MEX2-DX0.B19/C053 / Gauge 50 mm 0-4 bar 316L stainless steel 6 mm OD plain tube bottom</t>
  </si>
  <si>
    <t>MEX2-DX0.B19/C053</t>
  </si>
  <si>
    <t>MEX2-DX0.B22/C053 / Gauge 50 mm 0-10 bar 316L stainless steel 6 mm OD plain tube bottom</t>
  </si>
  <si>
    <t>MEX2-DX0.B22/C053</t>
  </si>
  <si>
    <t>MEX2-DX0.B24/C053 / Gauge 50 mm 0-16 bar 316L stainless steel 6 mm OD plain tube bottom</t>
  </si>
  <si>
    <t>MEX2-DX0.B24/C053</t>
  </si>
  <si>
    <t>MEX2-DX0.B26/C053 / Gauge 50 mm 0-25 bar 316L stainless steel 6 mm OD plain tube bottom</t>
  </si>
  <si>
    <t>MEX2-DX0.B26/C053</t>
  </si>
  <si>
    <t>MEX2-DX0.B27/C053 / Gauge 50 mm 0-40 bar 316L stainless steel 6 mm OD plain tube bottom</t>
  </si>
  <si>
    <t>MEX2-DX0.B27/C053</t>
  </si>
  <si>
    <t>MEX2-DX0.B29/C053 / Gauge 50 mm 0-60 bar 316L stainless steel 6 mm OD plain tube bottom</t>
  </si>
  <si>
    <t>MEX2-DX0.B29/C053</t>
  </si>
  <si>
    <t>MEX2-F40.B22 / Gauge 50 mm 0-10 bar  316L stainless steel 1/8"NPT Back connection</t>
  </si>
  <si>
    <t>MEX2-F40.B22</t>
  </si>
  <si>
    <t>MEX2-F40.B24 / Gauge 50 mm 0...16 bar 316L stainless steel 1/8"NPT Back connection</t>
  </si>
  <si>
    <t>MEX2-F40.B24</t>
  </si>
  <si>
    <t>MEX2-F40.B31 / Gauge 50 mm 0...100 bar 316L stainless steel 1/8"NPT Back connection</t>
  </si>
  <si>
    <t>MEX2-F40.B31</t>
  </si>
  <si>
    <t>MEX3-220.B16/0079 / Gauge 63 mm 0-1,6 bar 316L stainless steel 1/4"BSPP Back connection</t>
  </si>
  <si>
    <t>MEX3-220.B16/0079</t>
  </si>
  <si>
    <t>MEX3-220.B18/0079 / Gauge 63 mm 0-2.5 bar 316L stainless steel 1/4"BSPP Back connection</t>
  </si>
  <si>
    <t>MEX3-220.B18/0079</t>
  </si>
  <si>
    <t>MEX3-220.B19/0079 / Gauge 63 mm 0-4 bar 316L stainless steel 1/4"BSPP Back connection</t>
  </si>
  <si>
    <t>MEX3-220.B19/0079</t>
  </si>
  <si>
    <t>MEX3-220.B22/0079 / Gauge 63 mm 0-10 bar 316L stainless steel 1/4"BSPP Back connection</t>
  </si>
  <si>
    <t>MEX3-220.B22/0079</t>
  </si>
  <si>
    <t>MEX3-220.B24/0079 / Gauge 63 mm 0-16 bar 316L stainless steel 1/4"BSPP Back connection</t>
  </si>
  <si>
    <t>MEX3-220.B24/0079</t>
  </si>
  <si>
    <t>MEX3-220.B26/ Gauge 63 mm 0-25 bar 316L stainless steel 1/4"BSPP Back connection+front flange</t>
  </si>
  <si>
    <t>MEX3-220.B26</t>
  </si>
  <si>
    <t>MEX3-220.B26/0079 / Gauge 63 mm 0-25 bar 316L stainless steel 1/4"BSPP Back connection</t>
  </si>
  <si>
    <t>MEX3-220.B26/0079</t>
  </si>
  <si>
    <t>MEX3-220.B27/0079 / Gauge 63 mm 0-40 bar 316L stainless steel 1/4"BSPP Back connection</t>
  </si>
  <si>
    <t>MEX3-220.B27/0079</t>
  </si>
  <si>
    <t>MEX3-220.B31/0079 / Gauge 63 mm 0-100 bar 316L stainless steel 1/4"BSPP Back connection</t>
  </si>
  <si>
    <t>MEX3-220.B31/0079</t>
  </si>
  <si>
    <t>MEX3-D20.B16 / Gauge 63 mm 0...1.6 bar 316L stainless steel 1/4" BSPP Bottom</t>
  </si>
  <si>
    <t>MEX3-D20.B16</t>
  </si>
  <si>
    <t>MEX3-D20.B18 / Gauge 63 mm 0...2.5 bar 316L stainless steel 1/4" BSPP Bottom</t>
  </si>
  <si>
    <t>MEX3-D20.B18</t>
  </si>
  <si>
    <t>MEX3-D20.B19 / Gauge 63 mm 0...4 bar 316L stainless steel 1/4" BSPP Bottom</t>
  </si>
  <si>
    <t>MEX3-D20.B19</t>
  </si>
  <si>
    <t>MEX3-D20.B19/0079 / Gauge 63 mm 0-4 bar 316L stainless steel 1/4"BSPP Bottom connection</t>
  </si>
  <si>
    <t>MEX3-D20.B19/0079</t>
  </si>
  <si>
    <t>MEX3-D20.B20 / Gauge 63 mm 0...6 bar 316L stainless steel 1/4"BSPP Bottom connection</t>
  </si>
  <si>
    <t>MEX3-D20.B20</t>
  </si>
  <si>
    <t>MEX3-D20.B20/0079 / Gauge 63 mm 0-6 bar 316L stainless steel 1/4"BSPP Bottom connection</t>
  </si>
  <si>
    <t>MEX3-D20.B20/0079</t>
  </si>
  <si>
    <t>MEX3-D20.B22 /  Gauge 63 mm 0...10 bar 316L stainless steel 1/4" BSPP Bottom</t>
  </si>
  <si>
    <t>MEX3-D20.B22</t>
  </si>
  <si>
    <t>MEX3-D20.B22/0079 / Gauge 63 mm 0-10 bar 316L stainless steel 1/4"BSPP Bottom connection</t>
  </si>
  <si>
    <t>MEX3-D20.B22/0079</t>
  </si>
  <si>
    <t>MEX3-D20.B24 / Gauge 63 mm 0...16 bar 316L stainless steel 1/4" BSPP Bottom</t>
  </si>
  <si>
    <t>MEX3-D20.B24</t>
  </si>
  <si>
    <t>MEX3-D20.B24/0079 / Gauge 63 mm 0-16 bar 316L stainless steel 1/4"BSPP Bottom connection</t>
  </si>
  <si>
    <t>MEX3-D20.B24/0079</t>
  </si>
  <si>
    <t>MEX3-D20.B26 / Gauge 63 mm 0...25 bar 316L stainless steel 1/4" BSPP Bottom</t>
  </si>
  <si>
    <t>MEX3-D20.B26</t>
  </si>
  <si>
    <t>MEX3-D20.B26/0079 / Gauge 63 mm 0-25 bar 316L stainless steel 1/4"BSPP Bottom connection</t>
  </si>
  <si>
    <t>MEX3-D20.B26/0079</t>
  </si>
  <si>
    <t>MEX3-D20.B27/0079 / Gauge 63 mm 0-40 bar 316L stainless steel 1/4"BSPP Bottom connection</t>
  </si>
  <si>
    <t>MEX3-D20.B27/0079</t>
  </si>
  <si>
    <t>MEX3-D20.B29 / Gauge 63 mm 0-60 bar 316L stainless steel 1/4"BSPP Bottom connection</t>
  </si>
  <si>
    <t>MEX3-D20.B29</t>
  </si>
  <si>
    <t>MEX3-D20.B31 / Gauge 63 mm 0...100 bar 316L stainless steel 1/4" BSPP Bottom</t>
  </si>
  <si>
    <t>MEX3-D20.B31</t>
  </si>
  <si>
    <t>MEX3-D20.B33 / Gauge 63 mm 0...160 bar 316L stainless steel 1/4" BSPP Bottom</t>
  </si>
  <si>
    <t>MEX3-D20.B33</t>
  </si>
  <si>
    <t>MEX3-D20.B33/0079 / Gauge 63 mm 0-160 bar 316L stainless steel 1/4"BSPP Bottom connection</t>
  </si>
  <si>
    <t>MEX3-D20.B33/0079</t>
  </si>
  <si>
    <t>MEX3-D20.B38/0079 / Gauge 63 mm 0-400 bar 316L stainless steel 1/4"BSPP Bottom connection</t>
  </si>
  <si>
    <t>MEX3-D20.B38/0079</t>
  </si>
  <si>
    <t>MEX3-D20.B39 / Gauge 63 mm 0...600 bar 316L stainless steel 1/4" BSPP Bottom</t>
  </si>
  <si>
    <t>MEX3-D20.B39</t>
  </si>
  <si>
    <t>MEX3-D50.B20 / Gauge 63 mm 0-6 bar 304 stainless steel 1/4"NPT Bottom connection</t>
  </si>
  <si>
    <t>MEX3-D50.B20</t>
  </si>
  <si>
    <t>MEX3-DX0.B16/C053 / Gauge 63 mm 0...1.6 bar 316L stainless steel 6 mm OD plain tube Bottom</t>
  </si>
  <si>
    <t>MEX3-DX0.B16/C053</t>
  </si>
  <si>
    <t>MEX3-DX0.B18/C053 / Gauge 63 mm 0...2.5 bar 316L stainless steel 6 mm OD plain tube Bottom</t>
  </si>
  <si>
    <t>MEX3-DX0.B18/C053</t>
  </si>
  <si>
    <t>MEX3-DX0.B19/C053 / Gauge 63 mm 0...4 bar 316L stainless steel 6 mm OD plain tube Bottom</t>
  </si>
  <si>
    <t>MEX3-DX0.B19/C053</t>
  </si>
  <si>
    <t>MEX3-DX0.B20/C053 / Gauge 63 mm 0...6 bar 316L stainless steel 6 mm OD plain tube Bottom</t>
  </si>
  <si>
    <t>MEX3-DX0.B20/C053</t>
  </si>
  <si>
    <t>MEX3-DX0.B22/C053 / Gauge 63 mm 0...10 bar 316L stainless steel 6 mm OD plain tube Bottom</t>
  </si>
  <si>
    <t>MEX3-DX0.B22/C053</t>
  </si>
  <si>
    <t>MEX3-DX0.B26/C053 / Gauge 63 mm 0...25 bar 316L stainless steel 6 mm OD plain tube Bottom</t>
  </si>
  <si>
    <t>MEX3-DX0.B26/C053</t>
  </si>
  <si>
    <t>MEX3-DX0.B27/C053 / Gauge 63 mm 0...40 bar 316L stainless steel 6 mm OD plain tube Bottom</t>
  </si>
  <si>
    <t>MEX3-DX0.B27/C053</t>
  </si>
  <si>
    <t>MEX3-DX0.B29/C053 / Gauge 63 mm 0...60 bar 316L stainless steel 6 mm OD plain tube Bottom</t>
  </si>
  <si>
    <t>MEX3-DX0.B29/C053</t>
  </si>
  <si>
    <t>MEX5-D30.B19 / Gauge 100 mm 0…4 bar 316L stainless steel 1/2" BSPP Bottom</t>
  </si>
  <si>
    <t>MEX5-D30.B19</t>
  </si>
  <si>
    <t>MEX5-D30.B20 / Gauge 100 mm 0...6 bar 316L stainless steel 1/2" BSPP Bottom connection /</t>
  </si>
  <si>
    <t>MEX5-D30.B20</t>
  </si>
  <si>
    <t>MEX5-D30.B22 / Gauge 100 mm 0…10 bar 316L stainless steel 1/2" BSPP Bottom connection /</t>
  </si>
  <si>
    <t>MEX5-D30.B22</t>
  </si>
  <si>
    <t>MEX5-D30.B24 / Gauge 100 mm 0…16 bar 316L stainless steel 1/2" BSPP Bottom /</t>
  </si>
  <si>
    <t>MEX5-D30.B24</t>
  </si>
  <si>
    <t>MEX5-D30.B26 / Gauge 100 mm 0…25 bar 316L stainless steel 1/2" BSPP Bottom</t>
  </si>
  <si>
    <t>MEX5-D30.B26</t>
  </si>
  <si>
    <t>MEX5-D30.B27 / Gauge 100 mm 0…40 bar 316L stainless steel 1/2" BSPP Bottom</t>
  </si>
  <si>
    <t>MEX5-D30.B27</t>
  </si>
  <si>
    <t>MEX5-D30.B31 / Gauge 100 mm 0…100 bar 316L stainless steel 1/2" BSPP Bottom</t>
  </si>
  <si>
    <t>MEX5-D30.B31</t>
  </si>
  <si>
    <t>MEX5-D30.B33 / Gauge 100 mm 0…160 bar 316L stainless steel 1/2" BSPP Bottom</t>
  </si>
  <si>
    <t>MEX5-D30.B33</t>
  </si>
  <si>
    <t>MEX5-D30.B35 / Gauge 100 mm 0…250 bar 316L stainless steel 1/2" BSPP Bottom</t>
  </si>
  <si>
    <t>MEX5-D30.B35</t>
  </si>
  <si>
    <t>MEX5-D30.E19 / Gauge 100 mm 0…0.4 MPa 316L stainless steel 1/2" BSPP Bottom</t>
  </si>
  <si>
    <t>MEX5-D30.E19</t>
  </si>
  <si>
    <t>MEX5-D30.E20 / Gauge 100 mm 0…0.6 MPa 316L stainless steel 1/2" BSPP Bottom</t>
  </si>
  <si>
    <t>MEX5-D30.E20</t>
  </si>
  <si>
    <t>MEX5-D30.E22 / Gauge 100 mm 0...1 MPa 316L stainless steel 1/2" BSPP Bottom connection</t>
  </si>
  <si>
    <t>MEX5-D30.E22</t>
  </si>
  <si>
    <t>MEX5-D30.E24 / Gauge 100 mm 0…1.6 MPa 316L stainless steel 1/2" BSPP Bottom</t>
  </si>
  <si>
    <t>MEX5-D30.E24</t>
  </si>
  <si>
    <t>MEX5-D30.E26 / Gauge 100 mm 0…2.5 MPa 316L stainless steel 1/2" BSPP Bottom</t>
  </si>
  <si>
    <t>MEX5-D30.E26</t>
  </si>
  <si>
    <t>MEX5-D30.E27 / Gauge 100 mm 0…4 MPa 316L stainless steel 1/2" BSPP Bottom</t>
  </si>
  <si>
    <t>MEX5-D30.E27</t>
  </si>
  <si>
    <t>MEX5-D90.B19/0079 / Gauge 100 mm 0-4 bar 316L stainless steel M20x1.5 Bottom connection</t>
  </si>
  <si>
    <t>MEX5-D90.B19/0079</t>
  </si>
  <si>
    <t>MEX5-D90.B20 / Gauge 100 mm 0...6 bar 316L stainless steel M20 x 1.5 Bottom</t>
  </si>
  <si>
    <t>MEX5-D90.B20</t>
  </si>
  <si>
    <t>MEX5-D90.B20/0079 / Gauge 100 mm 0-6 bar 316L stainless steel M20x1.5 Bottom connection</t>
  </si>
  <si>
    <t>MEX5-D90.B20/0079</t>
  </si>
  <si>
    <t>MEX5-D90.B22 / Gauge 100 mm 0…10 bar 316L stainless steel M20 x 1.5 Bottom</t>
  </si>
  <si>
    <t>MEX5-D90.B22</t>
  </si>
  <si>
    <t>MEX5-D90.B22/0079 / Gauge 100 mm 0-10 bar 316L stainless steel M20x1.5 Bottom connection</t>
  </si>
  <si>
    <t>MEX5-D90.B22/0079</t>
  </si>
  <si>
    <t>MEX5-D90.B24 / Gauge 100 mm 0…16 bar 316L stainless steel M20 x 1.5 Bottom</t>
  </si>
  <si>
    <t>MEX5-D90.B24</t>
  </si>
  <si>
    <t>MEX5-D90.B24/0079 / Gauge 100 mm 0-16 bar 316L stainless steel M20x1.5 Bottom connection</t>
  </si>
  <si>
    <t>MEX5-D90.B24/0079</t>
  </si>
  <si>
    <t>MEX5-D90.B26 / Gauge 100 mm 0…25 bar 316L stainless steel M20 x 1.5 Bottom</t>
  </si>
  <si>
    <t>MEX5-D90.B26</t>
  </si>
  <si>
    <t>MEX5-D90.B26/0079 / Gauge 100 mm 0-25 bar 316L stainless steel M20x1.5 Bottom connection</t>
  </si>
  <si>
    <t>MEX5-D90.B26/0079</t>
  </si>
  <si>
    <t>MEX5-D90.B27 / Gauge 100 mm 0…40 bar 316L stainless steel M20 x 1.5 Bottom</t>
  </si>
  <si>
    <t>MEX5-D90.B27</t>
  </si>
  <si>
    <t>MEX5-D90.B27/0079 / Gauge 100 mm 0-40 bar 316L stainless steel M20x1.5 Bottom connection</t>
  </si>
  <si>
    <t>MEX5-D90.B27/0079</t>
  </si>
  <si>
    <t>MEX5-D90.D24/9704_DB10 / Gauge 100 mm 0…1600 kPa 316L stainless steel M20 x 1.5 Bottom</t>
  </si>
  <si>
    <t>MEX5-D90.D24/9704_DB10</t>
  </si>
  <si>
    <t>MEX5-DX0.B19/C014 / Gauge 100 mm 0…4 bar 316L stainless steel 12 mm OD plain tube Bottom</t>
  </si>
  <si>
    <t>MEX5-DX0.B19/C014</t>
  </si>
  <si>
    <t>MEX5-DX0.B20/C014 / Gauge 100 mm 0…6 bar 316L stainless steel 12 mm OD plain tube Bottom</t>
  </si>
  <si>
    <t>MEX5-DX0.B20/C014</t>
  </si>
  <si>
    <t>MEX5-DX0.B22/C014 / Gauge 100 mm 0…10 bar 316L stainless steel 12 mm OD plain tube Bottom</t>
  </si>
  <si>
    <t>MEX5-DX0.B22/C014</t>
  </si>
  <si>
    <t>MEX5-DX0.B24/C014 / Gauge 100 mm 0…16 bar 316L stainless steel 12 mm OD plain tube Bottom</t>
  </si>
  <si>
    <t>MEX5-DX0.B24/C014</t>
  </si>
  <si>
    <t>MEX5-DX0.B26/C014 / Gauge 100 mm 0…25 bar 316L stainless steel 12 mm OD plain tube Bottom</t>
  </si>
  <si>
    <t>MEX5-DX0.B26/C014</t>
  </si>
  <si>
    <t>MEX5-DX0.B27/C014 / Gauge 100 mm 0…40 bar 316L stainless steel 12 mm OD plain tube Bottom</t>
  </si>
  <si>
    <t>MEX5-DX0.B27/C014</t>
  </si>
  <si>
    <t>MEX5-DX0.B29/C014 / Gauge 100 mm 0…60 bar 316L stainless steel 12 mm OD plain tube Bottom</t>
  </si>
  <si>
    <t>MEX5-DX0.B29/C014</t>
  </si>
  <si>
    <t>MEX5-DX0.B31/C014 / Gauge 100 mm 0…100 bar 316L stainless steel 12 mm OD plain tube Bottom</t>
  </si>
  <si>
    <t>MEX5-DX0.B31/C014</t>
  </si>
  <si>
    <t>MIT5-D30.B26 / Gauge 100 mm 0-25 bar, Stainless steel housing, brass 1/2' BSPP Bottom connection</t>
  </si>
  <si>
    <t>MIT5-D30.B26</t>
  </si>
  <si>
    <t>MTA2-B20.D12/ Gauge 50 mm 0...60 kPa Brass 1/4" BSPP Back with front flange 3 holes</t>
  </si>
  <si>
    <t>MTA2-B20.D12</t>
  </si>
  <si>
    <t>MTA5-D30.N11</t>
  </si>
  <si>
    <t>P229-6A2-ED-H054-30 / Gauge 160mm 0-35 bar 304SS+316SS 1/2"NPT Bottom</t>
  </si>
  <si>
    <t>P229-6A2-ED-H054-30</t>
  </si>
  <si>
    <t>P229-6A2-ED-H058-30 / Gauge 160mm 0-100 bar 304SS+316SS 1/2"NPT Bottom</t>
  </si>
  <si>
    <t>P229-6A2-ED-H058-30</t>
  </si>
  <si>
    <t>P252-2A4-CD-H044-30 / Gauge 63mm 0-4 bar 304SS+316SS 1/4"NPT Bottom</t>
  </si>
  <si>
    <t>P252-2A4-CD-H044-30</t>
  </si>
  <si>
    <t>P252-2A4-CD-H044-30-D / Gauge 63mm 0-4 bar 304SS+316SS 1/4"NPT Bottom</t>
  </si>
  <si>
    <t>P252-2A4-CD-H044-30-D</t>
  </si>
  <si>
    <t>P252-2A4-CD-H045-30 / Gauge 63mm 0-6 bar 304SS+316SS 1/4"NPT Bottom</t>
  </si>
  <si>
    <t>P252-2A4-CD-H045-30</t>
  </si>
  <si>
    <t>P252-2A4-CD-H047-30-D / Gauge 63mm 0-10 bar 304SS+316SS 1/4"NPT Bottom</t>
  </si>
  <si>
    <t>P252-2A4-CD-H047-30-D</t>
  </si>
  <si>
    <t>P252-2A4-CD-H051-30 / Gauge 63mm 0-20 bar 304SS+316SS 1/4"NPT Bottom</t>
  </si>
  <si>
    <t>P252-2A4-CD-H051-30</t>
  </si>
  <si>
    <t>P252-2A4-CD-H056-30 / Gauge 63mm 0-60 bar 304SS+316SS 1/4"NPT Bottom</t>
  </si>
  <si>
    <t>P252-2A4-CD-H056-30</t>
  </si>
  <si>
    <t>P252-2A4-CD-H057-30 / Gauge 63mm 0-70 bar 304SS+316SS 1/4"NPT Bottom</t>
  </si>
  <si>
    <t>P252-2A4-CD-H057-30</t>
  </si>
  <si>
    <t>P252-2A4-CD-I133-30 / Gauge 63mm 0-0.16 MPa 304SS+316SS 1/4"NPT Bottom</t>
  </si>
  <si>
    <t>P252-2A4-CD-I133-30</t>
  </si>
  <si>
    <t>P252-2A4-CG-H044-30 / Gauge 63mm 0-4 bar 304SS+316SS 1/4"G Bottom</t>
  </si>
  <si>
    <t>P252-2A4-CG-H044-30</t>
  </si>
  <si>
    <t>P252-2A4-CG-H045-30 / Gauge 63mm 0-6 bar 304SS+316SS 1/4"G Bottom</t>
  </si>
  <si>
    <t>P252-2A4-CG-H045-30</t>
  </si>
  <si>
    <t>P252-2A4-CG-H047-30 / Gauge 63mm 0-10 bar 304SS+316SS 1/4"G Bottom</t>
  </si>
  <si>
    <t>P252-2A4-CG-H047-30</t>
  </si>
  <si>
    <t>P252-2A4-CG-H143-30 / Gauge 63mm 0-16 bar 304SS+316SS 1/4"G Bottom</t>
  </si>
  <si>
    <t>P252-2A4-CG-H143-30</t>
  </si>
  <si>
    <t>P252-2L4-CD-H050-30 / Gauge 63mm 0-15 bar 304SS+316SS 1/4"NPT Lower back</t>
  </si>
  <si>
    <t>P252-2L4-CD-H050-30</t>
  </si>
  <si>
    <t>P252-2L4-CG-H056-30 / Gauge 63mm 0-60 bar 304SS+316SS 1/4"BSP (G) Lower back</t>
  </si>
  <si>
    <t>P252-2L4-CG-H056-30</t>
  </si>
  <si>
    <t>P252-4A3-ED-H044-30 / Gauge 100mm 0-4 bar 304SS+316SS 1/2"NPT Bottom</t>
  </si>
  <si>
    <t>P252-4A3-ED-H044-30</t>
  </si>
  <si>
    <t>P252-4A3-ED-H045-30 / Gauge 100mm 0-6 bar 304SS+316SS 1/2"NPT Bottom</t>
  </si>
  <si>
    <t>P252-4A3-ED-H045-30</t>
  </si>
  <si>
    <t>P252-4A3-ED-H047-30 / Gauge 100mm 0-10 bar 304SS+316SS 1/2"NPT Bottom</t>
  </si>
  <si>
    <t>P252-4A3-ED-H047-30</t>
  </si>
  <si>
    <t>P252-4A3-ED-H051-30 / Gauge 100mm 0-20 bar 304SS+316SS 1/2"NPT Bottom</t>
  </si>
  <si>
    <t>P252-4A3-ED-H051-30</t>
  </si>
  <si>
    <t>P252-4A3-ED-H052-30 / Gauge 100mm 0-25 bar 304SS+316SS 1/2"NPT Bottom</t>
  </si>
  <si>
    <t>P252-4A3-ED-H052-30</t>
  </si>
  <si>
    <t>P252-4A3-ED-I040-30 / Gauge 100mm 0-0.05 MPa 304SS+316SS 1/2 NPT</t>
  </si>
  <si>
    <t>P252-4A3-ED-I040-30</t>
  </si>
  <si>
    <t>P252-4A3-EJ-B052-30 / Gauge 100mm 0-25 kg/cm2 304SS+316SS M20x1.5 Bottom</t>
  </si>
  <si>
    <t>P252-4A3-EJ-B052-30</t>
  </si>
  <si>
    <t>P252-4A3-EJ-B056-30 / Gauge 100mm 0-60 kg/cm2 304SS+316SS M20x1.5 Bottom</t>
  </si>
  <si>
    <t>P252-4A3-EJ-B056-30</t>
  </si>
  <si>
    <t>P252-4A3-EJ-B143-30 / Gauge 100mm 0-16 kg/cm2 304SS+316SS M20x1.5 Bottom</t>
  </si>
  <si>
    <t>P252-4A3-EJ-B143-30</t>
  </si>
  <si>
    <t>P252-4A3-EJ-B151-30 / Gauge 100mm 0-40 kg/cm2 304SS+316SS M20x1.5 Bottom</t>
  </si>
  <si>
    <t>P252-4A3-EJ-B151-30</t>
  </si>
  <si>
    <t>P252-4A3-EJ-I045-30 / Gauge 100mm 0-0.6 MPa 304SS+316SS M20x1.5 Bottom</t>
  </si>
  <si>
    <t>P252-4A3-EJ-I045-30</t>
  </si>
  <si>
    <t>P252-4A3-EJ-I056-30 / Gauge 100mm 0-6 MPa 304SS+316SS M20x1.5 Bottom</t>
  </si>
  <si>
    <t>P252-4A3-EJ-I056-30</t>
  </si>
  <si>
    <t>P252-4A3-EJ-I058-30 / Gauge 100mm 0-10 MPa 304SS+316SS M20x1.5 Bottom</t>
  </si>
  <si>
    <t>P252-4A3-EJ-I058-30</t>
  </si>
  <si>
    <t>P252-4A3-EJ-I143-30 / Gauge 100mm 0-1.6 MPa 304SS+316SS M20x1.5 Bottom</t>
  </si>
  <si>
    <t>P252-4A3-EJ-I143-30</t>
  </si>
  <si>
    <t>P252-4A3-EJ-I151-30 / Gauge 100mm 0-4 MPa 304SS+316SS M20x1.5 Bottom</t>
  </si>
  <si>
    <t>P252-4A3-EJ-I151-30</t>
  </si>
  <si>
    <t>P252-6A3-ED-H040-30 / Gauge 160mm 0-0.5 bar 304SS+316SS 1/2"NPT Bottom</t>
  </si>
  <si>
    <t>P252-6A3-ED-H040-30</t>
  </si>
  <si>
    <t>P252-6A3-ED-H134-30 / Gauge 160mm 0-2.5 bar 304SS+316SS 1/2"NPT Bottom</t>
  </si>
  <si>
    <t>P252-6A3-ED-H134-30</t>
  </si>
  <si>
    <t>P253-2A4-CD-H044-10 / Gauge 63mm 0-4 bar 304SS+Brass 1/4"NPT Bottom</t>
  </si>
  <si>
    <t>P253-2A4-CD-H044-10</t>
  </si>
  <si>
    <t>P253-2A4-CD-H047-10 / Gauge 63mm 0-10 bar 304SS+Brass 1/4"NPT Bottom</t>
  </si>
  <si>
    <t>P253-2A4-CD-H047-10</t>
  </si>
  <si>
    <t>P253-2A4-CD-H133-10 / Gauge 63mm 0-1.6 bar 304SS+Brass 1/4"NPT Bottom</t>
  </si>
  <si>
    <t>P253-2A4-CD-H133-10</t>
  </si>
  <si>
    <t>P253-2A4-CD-H134-10 / Gauge 63mm 0-2.5 bar 304SS+Brass 1/4"NPT Bottom</t>
  </si>
  <si>
    <t>P253-2A4-CD-H134-10</t>
  </si>
  <si>
    <t>P253-2A4-CD-H143-10 / Gauge 63mm 0-16 bar 304SS+Brass 1/4"NPT Bottom</t>
  </si>
  <si>
    <t>P253-2A4-CD-H143-10</t>
  </si>
  <si>
    <t>P253-2A4-CD-H151-10 / Gauge 63mm 0-40 bar 304SS+Brass 1/4"NPT Bottom</t>
  </si>
  <si>
    <t>P253-2A4-CD-H151-10</t>
  </si>
  <si>
    <t>P253-2A4-CG-H026-50 / Gauge 63mm -1-0 bar 304SS+Brass 1/4"G Bottom</t>
  </si>
  <si>
    <t>P253-2A4-CG-H026-50</t>
  </si>
  <si>
    <t>P253-2A4-CG-H044-10 / Gauge 63mm 0-4 bar 304SS+Brass 1/4"G Bottom</t>
  </si>
  <si>
    <t>P253-2A4-CG-H044-10</t>
  </si>
  <si>
    <t>P253-2A4-CG-H052-10 / Gauge 63mm 0-25 bar 304SS+Brass 1/4"G Bottom</t>
  </si>
  <si>
    <t>P253-2A4-CG-H052-10</t>
  </si>
  <si>
    <t>P253-2A4-CG-H056-10 / Gauge 63mm 0-60 bar 304SS+Brass 1/4"G Bottom</t>
  </si>
  <si>
    <t>P253-2A4-CG-H056-10</t>
  </si>
  <si>
    <t>P253-2A4-CG-H058-10 / Gauge 63mm 0-100 bar 304SS+Brass 1/4"G Bottom</t>
  </si>
  <si>
    <t>P253-2A4-CG-H058-10</t>
  </si>
  <si>
    <t>P253-2A4-CG-H062-10 / Gauge 63mm 0-250 bar 304SS+Brass 1/4"G Bottom</t>
  </si>
  <si>
    <t>P253-2A4-CG-H062-10</t>
  </si>
  <si>
    <t>P253-2A4-CG-H143-10 / Gauge 63mm 0-16 bar 304SS+Brass 1/4"G Bottom</t>
  </si>
  <si>
    <t>P253-2A4-CG-H143-10</t>
  </si>
  <si>
    <t>P253-2A4-CG-H151-10 / Gauge 63mm 0-40 bar 304SS+Brass 1/4"G Bottom</t>
  </si>
  <si>
    <t>P253-2A4-CG-H151-10</t>
  </si>
  <si>
    <t>P253-2F4-CG-H045-10 / Gauge 63mm 0-6 bar 304SS+Brass 1/4"G Center back</t>
  </si>
  <si>
    <t>P253-2F4-CG-H045-10</t>
  </si>
  <si>
    <t>P253-2F4-CG-H047-10 / Gauge 63mm 0-10 bar 304SS+Brass 1/4"G Center back</t>
  </si>
  <si>
    <t>P253-2F4-CG-H047-10</t>
  </si>
  <si>
    <t>P253-2F4-CG-H052-10 / Gauge 63mm 0-25 bar 304SS+Brass 1/4"G Center back</t>
  </si>
  <si>
    <t>P253-2F4-CG-H052-10</t>
  </si>
  <si>
    <t>P253-2F4-CG-H058-10 / Gauge 63mm 0-100 bar 304SS+Brass 1/4"G Center back</t>
  </si>
  <si>
    <t>P253-2F4-CG-H058-10</t>
  </si>
  <si>
    <t>P253-2F4-CG-H060-10 / Gauge 63mm 0-160 bar 304SS+Brass 1/4"G Center back</t>
  </si>
  <si>
    <t>P253-2F4-CG-H060-10</t>
  </si>
  <si>
    <t>P253-2F4-CG-H062-10 / Gauge 63mm 0-250 bar 304SS+Brass 1/4"G Center back</t>
  </si>
  <si>
    <t>P253-2F4-CG-H062-10</t>
  </si>
  <si>
    <t>P253-2F4-CG-H151-10 / Gauge 63mm 0-40 bar 304SS+Brass 1/4"G Center back</t>
  </si>
  <si>
    <t>P253-2F4-CG-H151-10</t>
  </si>
  <si>
    <t>P253-2J4-CG-H060-10 / Gauge 63mm 0-160 bar 304SS+Brass 1/4"G Center back</t>
  </si>
  <si>
    <t>P253-2J4-CG-H060-10</t>
  </si>
  <si>
    <t>P253-2J4-CG-H062-10 / Gauge 63mm 0-250 bar 304SS+Brass 1/4"G Center back</t>
  </si>
  <si>
    <t>P253-2J4-CG-H062-10</t>
  </si>
  <si>
    <t>P253-4A3-EG-H026-50 / Gauge 100mm -1-0 bar 304SS+Brass 1/2"G Bottom</t>
  </si>
  <si>
    <t>P253-4A3-EG-H026-50</t>
  </si>
  <si>
    <t>P253-4A3-EG-H045-10 / Gauge 100mm 0-6 bar 304SS+Brass 1/2"G Bottom</t>
  </si>
  <si>
    <t>P253-4A3-EG-H045-10</t>
  </si>
  <si>
    <t>P253-4A3-EG-H047-10 / Gauge 100mm 0-10 bar 304SS+Brass 1/2"G Bottom</t>
  </si>
  <si>
    <t>P253-4A3-EG-H047-10</t>
  </si>
  <si>
    <t>P253-4A3-EG-H052-10 / Gauge 100mm 0-25 bar 304SS+Brass 1/2"G Bottom</t>
  </si>
  <si>
    <t>P253-4A3-EG-H052-10</t>
  </si>
  <si>
    <t>P253-4A3-EG-H056-10 / Gauge 100mm 0-60 bar 304SS+Brass 1/2"G Bottom</t>
  </si>
  <si>
    <t>P253-4A3-EG-H056-10</t>
  </si>
  <si>
    <t>P253-4A3-EG-H058-10 / Gauge 100mm 0-100 bar 304SS+Brass 1/2"G Bottom</t>
  </si>
  <si>
    <t>P253-4A3-EG-H058-10</t>
  </si>
  <si>
    <t>P253-4A3-EG-H060-10 / Gauge 100mm 0-160 bar 304SS+Brass 1/2"G Bottom</t>
  </si>
  <si>
    <t>P253-4A3-EG-H060-10</t>
  </si>
  <si>
    <t>P253-4A3-EG-H065-10 / Gauge 100mm 0-400 bar 304SS+Brass 1/2"G Bottom</t>
  </si>
  <si>
    <t>P253-4A3-EG-H065-10</t>
  </si>
  <si>
    <t>P253-4A3-EG-H134-10 / Gauge 100mm 0-2.5 bar 304SS+Brass 1/2"G Bottom</t>
  </si>
  <si>
    <t>P253-4A3-EG-H134-10</t>
  </si>
  <si>
    <t>P253-4A3-EG-H143-10 / Gauge 100mm 0-16 bar 304SS+Brass 1/2"G Bottom</t>
  </si>
  <si>
    <t>P253-4A3-EG-H143-10</t>
  </si>
  <si>
    <t>P253-4A3-EG-H151-10 / Gauge 100mm 0-40 bar 304SS+Brass 1/2"G Bottom</t>
  </si>
  <si>
    <t>P253-4A3-EG-H151-10</t>
  </si>
  <si>
    <t>P253-4A3-EJ-B047-10 / Gauge 100mm 0-10 kg/cm2 304SS+Brass M20x1.5 Bottom</t>
  </si>
  <si>
    <t>P253-4A3-EJ-B047-10</t>
  </si>
  <si>
    <t>P253-4A3-EJ-B052-10 / Gauge 100mm 0-25 kg/cm2 304SS+Brass M20x1.5 Bottom</t>
  </si>
  <si>
    <t>P253-4A3-EJ-B052-10</t>
  </si>
  <si>
    <t>P253-4A3-EJ-B056-10 / Gauge 100mm 0-60 kg/cm2 304SS+Brass M20x1.5 Bottom</t>
  </si>
  <si>
    <t>P253-4A3-EJ-B056-10</t>
  </si>
  <si>
    <t>P253-4A3-EJ-B143-10 / Gauge 100mm 0-16 kg/cm2 304SS+Brass M20x1.5 Bottom</t>
  </si>
  <si>
    <t>P253-4A3-EJ-B143-10</t>
  </si>
  <si>
    <t>P253-4A3-EJ-B151-10 / Gauge 100mm 0-40 kg/cm2 304SS+Brass M20x1.5 Bottom</t>
  </si>
  <si>
    <t>P253-4A3-EJ-B151-10</t>
  </si>
  <si>
    <t>P253-4A3-EJ-H047-10 / Gauge 100mm 0-10 bar 304SS+Brass M20x1.5 Bottom</t>
  </si>
  <si>
    <t>P253-4A3-EJ-H047-10</t>
  </si>
  <si>
    <t>P253-4A3-EJ-H060-10 / Gauge 100mm 0-160 bar 304SS+Brass M20x1.5 Bottom</t>
  </si>
  <si>
    <t>P253-4A3-EJ-H060-10</t>
  </si>
  <si>
    <t>P253-4A3-EJ-I045-10 / Gauge 100mm 0-0.6 MPa 304SS+Brass M20x1.5 Bottom</t>
  </si>
  <si>
    <t>P253-4A3-EJ-I045-10</t>
  </si>
  <si>
    <t>P253-4A3-EJ-I047-10 / Gauge 100mm 0-1 MPa 304SS+Brass M20x1.5 Bottom</t>
  </si>
  <si>
    <t>P253-4A3-EJ-I047-10</t>
  </si>
  <si>
    <t>P253-4A3-EJ-I052-10 / Gauge 100mm 0-2.5 MPa 304SS+Brass M20x1.5 Bottom</t>
  </si>
  <si>
    <t>P253-4A3-EJ-I052-10</t>
  </si>
  <si>
    <t>P253-4A3-EJ-I056-10 / Gauge 100mm 0-6 MPa 304SS+Brass M20x1.5 Bottom</t>
  </si>
  <si>
    <t>P253-4A3-EJ-I056-10</t>
  </si>
  <si>
    <t>P253-4A3-EJ-I058-10 / Gauge 100mm 0-10 MPa 304SS+Brass M20x1.5 Bottom</t>
  </si>
  <si>
    <t>P253-4A3-EJ-I058-10</t>
  </si>
  <si>
    <t>P253-4A3-EJ-I143-10 / Gauge 100mm 0-1.6 MPa 304SS+Brass M20x1.5 Bottom</t>
  </si>
  <si>
    <t>P253-4A3-EJ-I143-10</t>
  </si>
  <si>
    <t>P253-4A3-EJ-I151-10 / Gauge 100mm 0-4 MPa 304SS+Brass M20x1.5 Bottom</t>
  </si>
  <si>
    <t>P253-4A3-EJ-I151-10</t>
  </si>
  <si>
    <t>P259-2A4-CG-H044-10 / Gauge 63mm 0-4 bar 304SS+Brass 1/4"G Bottom Glycerin filling</t>
  </si>
  <si>
    <t>P259-2A4-CG-H044-10</t>
  </si>
  <si>
    <t>P259-2A4-CG-H134-10 / Gauge 63mm 0-2.5 bar 304SS+Brass 1/4"G Bottom Glycerin filling</t>
  </si>
  <si>
    <t>P259-2A4-CG-H134-10</t>
  </si>
  <si>
    <t>Полное описание</t>
  </si>
  <si>
    <t>Итог</t>
  </si>
  <si>
    <t xml:space="preserve">Манометр MEP5. Номинальный размер: 100 мм. Диапазон измерения: 0...16 бар. Присоединение к процессу: M20x1.5.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Гидрозаполнение корпуса: Нет. Защита: IP65. Темп. измер. среды от -40С (не заполненный) Хранение -40..+70С. </t>
  </si>
  <si>
    <t xml:space="preserve">Манометр MEX5. Номинальный размер: 100 мм. Диапазон измерения: 0...6 кг/см2. Присоединение к процессу: M20x1.5.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Гидрозаполнение корпуса: Нет. Защита: IP65. Темп. измер. среды от -40С (не   заполненный) Хранение -40..+70С. </t>
  </si>
  <si>
    <t xml:space="preserve">Манометр MEX2. Номинальный размер: 50 мм. Диапазон измерения: 0...60 бар. Присоединение к процессу: NPT 1/4".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</si>
  <si>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0...10 бар. Присоединение к процессу: G 1/2”.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</si>
  <si>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0...4 бар. Присоединение к процессу: G 1/4”.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</si>
  <si>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коррозионностойкий P252. Номинальный размер: 63 мм. Диапазон измерения: 0...60 бар. Присоединение к процессу: NPT 1/4".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</si>
  <si>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>Манометр MEX5. Номинальный размер: 100 мм. Диапазон измерения: 0...16 бар.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Присоединение к процессу: адаптер под обжим 12мм.</t>
  </si>
  <si>
    <t xml:space="preserve">Манометр MEX5. Номинальный размер: 100 мм. Диапазон измерения: 0...100 бар. Присоединение к процессу: G 1/2”.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</si>
  <si>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MEX2. Номинальный размер: 50 мм. Диапазон измерения: 0...2,5 бар. Присоединение к процессу: G 1/4”.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</si>
  <si>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MEX2. Номинальный размер: 50 мм. Диапазон измерения: 0...1,6 бар. Присоединение к процессу: Трубка 6 мм.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</si>
  <si>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0...25 бар. Присоединение к процессу: G 1/4”. Положение присоединения: Осевое.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Исполнение корпуса: С передним фланцем. Стекло: Закаленное безопасное стекло. Защита: IP65. </t>
  </si>
  <si>
    <t xml:space="preserve">Манометр MEX5. Номинальный размер: 100 мм. Диапазон измерения: 0...4 бар. Присоединение к процессу: G 1/2”.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</si>
  <si>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0...4 бар. Присоединение к процессу: G 1/4”.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</si>
  <si>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0...6 бар. Присоединение к процессу: M20x1.5.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</si>
  <si>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0...10 бар. Присоединение к процессу: M20x1.5.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</si>
  <si>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0...16 бар. Присоединение к процессу: M20x1.5.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</si>
  <si>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0...25 бар. Присоединение к процессу: M20x1.5.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</si>
  <si>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0...6 бар. Присоединение к процессу: G 1/2”. Положение присоединения: Радиальное. Класс точности: 1. Допустимая температура окружающей среды: от -40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</si>
  <si>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0...25 бар. Присоединение к процессу: G 1/2”.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</si>
  <si>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0...2,5 бар. Присоединение к процессу: G 1/4”.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</si>
  <si>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MEX2. Номинальный размер: 50 мм. Диапазон измерения: 0...100 бар. Присоединение к процессу: NPT 1/8". Положение присоединения: Осевое.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Температура окр. среды до -60 град С при условии заполнения низкотемпературным силиконом.. </t>
  </si>
  <si>
    <t xml:space="preserve">Манометр MEX5. Номинальный размер: 100 мм. Диапазон измерения: 0...16 бар. Присоединение к процессу: G 1/2”. Положение присоединения: Радиальное. Класс точности: 1. Допустимая температура окружающей среды: от -40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</si>
  <si>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0...10 бар. Присоединение к процессу: G 1/4”.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</si>
  <si>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0...160 бар. Присоединение к процессу: G 1/4”.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Защита: IP65. Темп. измер. среды от -40С (не заполненный) Хранение -40..+70С. </t>
  </si>
  <si>
    <t xml:space="preserve">Манометр MEX3. Номинальный размер: 63 мм. Диапазон измерения: 0...1,6 бар. Присоединение к процессу: G 1/4”. Положение присоединения: Радиальное. Класс точности: 1,6. Допустимая температура окружающей среды: от -40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</si>
  <si>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MEX2. Номинальный размер: 50 мм. Диапазон измерения: 0...10 бар. Присоединение к процессу: NPT 1/8". Положение присоединения: Осевое.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Температура окр. среды до -60 град С при условии заполнения низкотемпературным силиконом.. </t>
  </si>
  <si>
    <t xml:space="preserve">Манометр MEX2. Номинальный размер: 50 мм. Диапазон измерения: 0...25 бар. Присоединение к процессу: G 1/4”.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</si>
  <si>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0...6 бар. Присоединение к процессу: G 1/4”.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</si>
  <si>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0...40 бар. Присоединение к процессу: M20x1.5.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</si>
  <si>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0...16 бар. Присоединение к процессу: G 1/4”.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</si>
  <si>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0...40 бар. Присоединение к процессу: G 1/2”.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</si>
  <si>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0...250 бар. Присоединение к процессу: G 1/2”.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</si>
  <si>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0...4 МПа. Присоединение к процессу: G 1/2”.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</si>
  <si>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0...40 бар. Присоединение к процессу: трубка 6 мм.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</si>
  <si>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0...60 бар. Присоединение к процессу: G 1/4”.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</si>
  <si>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0...4 бар. Присоединение к процессу: G 1/4”.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</si>
  <si>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MEX2. Номинальный размер: 50 мм. Диапазон измерения: 0...16 бар. Присоединение к процессу: NPT 1/8". Положение присоединения: Осевое.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</si>
  <si>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MEX2. Номинальный размер: 50 мм. Диапазон измерения: 0...16 бар. Присоединение к процессу: G 1/4”.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</si>
  <si>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0...25 бар. Присоединение к процессу: G 1/4”.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</si>
  <si>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0...160 бар. Присоединение к процессу: G 1/2”.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</si>
  <si>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MEX2. Номинальный размер: 50 мм. Диапазон измерения: 0...2,5 бар. Присоединение к процессу: NPT 1/4".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</si>
  <si>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0...400 бар. Присоединение к процессу: G 1/4”.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Защита: IP65. </t>
  </si>
  <si>
    <t xml:space="preserve">Манометр MEX3. Номинальный размер: 63 мм. Диапазон измерения: 0...6 бар. Присоединение к процессу: G 1/4”.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Защита: IP65. </t>
  </si>
  <si>
    <t xml:space="preserve">Манометр MEX3. Номинальный размер: 63 мм. Диапазон измерения: 0...100 бар. Присоединение к процессу: G 1/4”.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</si>
  <si>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0...0,4 МПа. Присоединение к процессу: G 1/2”.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</si>
  <si>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0...0,6 МПа. Присоединение к процессу: G 1/2”.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</si>
  <si>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0...1 МПа. Присоединение к процессу: G 1/2”.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</si>
  <si>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0...1,6 МПа. Присоединение к процессу: G 1/2”. Положение присоединения: Радиальное. Класс точности: 1.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</si>
  <si>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MEX5. Номинальный размер: 100 мм. Диапазон измерения: 0...2,5 МПа. Присоединение к процессу: G 1/2”. Положение присоединения: Радиальное. Класс точности: 1. Допустимая температура окружающей среды: от -40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</si>
  <si>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0...2,5 бар. Присоединение к процессу: G 1/4”.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</si>
  <si>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0...160 бар. Присоединение к процессу: G 1/4”.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</si>
  <si>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0...600 бар. Присоединение к процессу: G 1/4”.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</si>
  <si>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0...4 бар. Присоединение к процессу: G 1/4”. Положение присоединения: Осевое.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Исполнение корпуса: С передним фланцем. Стекло: Инструментальное стекло. Защита: IP65. Темп. измер. среды от -40С (не заполненный) Хранение -40..+70С. </t>
  </si>
  <si>
    <t xml:space="preserve">Манометр MEX3. Номинальный размер: 63 мм. Диапазон измерения: 0...25 бар. Присоединение к процессу: G 1/4”.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</si>
  <si>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0...40 бар. Присоединение к процессу: G 1/4”.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Защита: IP65. Темп. измер. среды от -40С (не заполненный) Хранение -40..+70С. </t>
  </si>
  <si>
    <t xml:space="preserve">Манометр MEX2. Номинальный размер: 50 мм. Диапазон измерения: 0...160 бар. Присоединение к процессу: NPT 1/4".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</si>
  <si>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коррозионностойкий P252. Номинальный размер: 63 мм. Диапазон измерения: 0...4 бар. Присоединение к процессу: NPT 1/4".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</si>
  <si>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MEX3. Номинальный размер: 63 мм. Диапазон измерения: 0...2,5 бар. Присоединение к процессу: G 1/4”. Положение присоединения: Осевое.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Исполнение корпуса: С передним фланцем. Стекло: Закаленное безопасное стекло. Защита: IP65. Темп. измер. среды от -40С (не заполненный) Хранение -40..+70С. </t>
  </si>
  <si>
    <t xml:space="preserve">Манометр MEX3. Номинальный размер: 63 мм. Диапазон измерения: 0...100 бар. Присоединение к процессу: G 1/4”. Положение присоединения: Осевое.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Исполнение корпуса: С передним фланцем. Стекло: Закаленное безопасное стекло. Защита: IP65. Темп. измер. среды от -40С (не заполненный) Хранение -40..+70С. </t>
  </si>
  <si>
    <t xml:space="preserve">Манометр MEX3. Номинальный размер: 63 мм. Диапазон измерения: 0...40 бар. Присоединение к процессу: G 1/4”. Положение присоединения: Осевое.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Исполнение корпуса: С передним фланцем. Стекло: Закаленное безопасное стекло. Защита: IP65. Темп. измер. среды от -40С (не заполненный) Хранение -40..+70С. </t>
  </si>
  <si>
    <t xml:space="preserve">Манометр коррозионностойкий P252. Номинальный размер: 160 мм. Диапазон измерения: 0...0,5 бар. Присоединение к процессу: NPT 1/2".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</si>
  <si>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MEX5. Номинальный размер: 100 мм. Диапазон измерения: 0...25 бар. Присоединение к процессу: M20x1.5.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Защита: IP65. Темп. измер. среды от -40С (не заполненный) Хранение -40..+70С. </t>
  </si>
  <si>
    <t xml:space="preserve">Манометр MEX5. Номинальный размер: 100 мм. Диапазон измерения: 0...40 бар. Присоединение к процессу: M20x1.5.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Защита: IP65. Темп. измер. среды от -40С (не заполненный) Хранение -40..+70С. </t>
  </si>
  <si>
    <t xml:space="preserve">Манометр коррозионностойкий P252. Номинальный размер: 160 мм. Диапазон измерения: 0...2,5 бар. Присоединение к процессу: NPT 1/2".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</si>
  <si>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MEX3. Номинальный размер: 63 мм. Диапазон измерения: 0...6 бар. Присоединение к процессу: NPT 1/4".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304. Материал чувствительного элемента: Нержавеющая сталь марки 304. Стекло: Закаленное безопасное стекло. Защита: IP65. </t>
  </si>
  <si>
    <t xml:space="preserve">Манометр MEX2. Номинальный размер: 50 мм. Диапазон измерения: 0...40 бар. Присоединение к процессу: NPT 1/4".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</si>
  <si>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0...1,6 бар. Присоединение к процессу: G 1/4”. Положение присоединения: Осевое.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Исполнение корпуса: С передним фланцем. Стекло: Закаленное безопасное стекло. Защита: IP65. </t>
  </si>
  <si>
    <t xml:space="preserve">Манометр MEX5. Номинальный размер: 100 мм. Диапазон измерения: 0...1 600 кПа. Присоединение к процессу: M20x1.5.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Специальная шкала: 0..1600 кПа с ценой деления 10 кПа. </t>
  </si>
  <si>
    <t xml:space="preserve">Манометр коррозионностойкий P252. Номинальный размер: 100 мм. Диапазон измерения: 0...60 кг/см2. Присоединение к процессу: M20x1.5.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</si>
  <si>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MTA2. Номинальный размер: 50 мм. Диапазон измерения: 0...60 кПа. Присоединение к процессу: G 1/4”. Положение присоединения: Осевое. Класс точности: 1,6. Допустимая температура окружающей среды: от -20 °C до +60 °C. Допустимая температура измеряемой среды: от -20 °C до +60 °C. Чувствительный элемент: Коробчатая мембрана. Материал корпуса: Нержавеющая сталь марки 304. Материал присоединения: Бронза. Стекло: Инструментальное стекло. </t>
  </si>
  <si>
    <t xml:space="preserve">Манометр коррозионностойкий P252. Номинальный размер: 100 мм. Диапазон измерения: 0...0,05 МПа. Присоединение к процессу: NPT 1/2".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</si>
  <si>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коррозионностойкий P253. Номинальный размер: 63 мм. Диапазон измерения: 0...4 бар. Присоединение к процессу: NPT 1/4".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</si>
  <si>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MEX5. Номинальный размер: 100 мм. Диапазон измерения: 0...4 бар. Присоединение к процессу: M20x1.5.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Защита: IP65. Темп. измер. среды от -40С (не заполненный) Хранение -40..+70С. </t>
  </si>
  <si>
    <t xml:space="preserve">Манометр MEX5. Номинальный размер: 100 мм. Диапазон измерения: 0...6 бар. Присоединение к процессу: M20x1.5.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Защита: IP65. Темп. измер. среды от -40С (не заполненный) Хранение -40..+70С. </t>
  </si>
  <si>
    <t xml:space="preserve">Манометр MEX5. Номинальный размер: 100 мм. Диапазон измерения: 0...16 бар. Присоединение к процессу: M20x1.5.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Защита: IP65. Темп. измер. среды от -40С (не заполненный) Хранение -40..+70С. </t>
  </si>
  <si>
    <t xml:space="preserve">Манометр коррозионностойкий P253. Номинальный размер: 100 мм. Диапазон измерения: 0...0,6 МПа.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</si>
  <si>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P252. Номинальный размер: 63 мм. Диапазон измерения: 0...4 бар. Присоединение к процессу: G 1/4”.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</si>
  <si>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коррозионностойкий P252. Номинальный размер: 100 мм. Диапазон измерения: 0...25 кг/см2. Присоединение к процессу: M20x1.5.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</si>
  <si>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коррозионностойкий P252. Номинальный размер: 100 мм. Диапазон измерения: 0...0,6 МПа. Присоединение к процессу: M20x1.5.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</si>
  <si>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коррозионностойкий P252. Номинальный размер: 100 мм. Диапазон измерения: 0...1,6 МПа. Присоединение к процессу: M20x1.5.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</si>
  <si>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MEX3. Номинальный размер: 63 мм. Диапазон измерения: 0...10 бар. Присоединение к процессу: G 1/4”.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</si>
  <si>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0...16 бар. Присоединение к процессу: G 1/4”. Положение присоединения: Радиальное.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Защита: IP65. Темп. измер. среды от -40С (не заполненный) Хранение -40..+70С. </t>
  </si>
  <si>
    <t xml:space="preserve">Манометр MEX3. Номинальный размер: 63 мм. Диапазон измерения: 0...10 бар. Присоединение к процессу: G 1/4”. Положение присоединения: Осевое.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Исполнение корпуса: С передним фланцем. Стекло: Закаленное безопасное стекло. Защита: IP65. </t>
  </si>
  <si>
    <t xml:space="preserve">Манометр MEX3. Номинальный размер: 63 мм. Диапазон измерения: 0...16 бар. Присоединение к процессу: G 1/4”. Положение присоединения: Осевое. Класс точности: 1,6.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Исполнение корпуса: С передним фланцем. Стекло: Закаленное безопасное стекло. Защита: IP65. Темп. измер. среды от -40С (не заполненный) Хранение -40..+70С. </t>
  </si>
  <si>
    <t xml:space="preserve">Манометр коррозионностойкий P252. Номинальный размер: 100 мм. Диапазон измерения: 0...20 бар. Присоединение к процессу: NPT 1/2".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</si>
  <si>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коррозионностойкий P252. Номинальный размер: 100 мм. Диапазон измерения: 0...10 бар. Присоединение к процессу: NPT 1/2".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</si>
  <si>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коррозионностойкий P253. Номинальный размер: 100 мм. Диапазон измерения: 0...100 бар. Присоединение к процессу: G 1/2”.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</si>
  <si>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0...10 МПа.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</si>
  <si>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P252. Номинальный размер: 63 мм. Диапазон измерения: 0...6 бар. Присоединение к процессу: NPT 1/4".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</si>
  <si>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коррозионностойкий P253. Номинальный размер: 100 мм. Диапазон измерения: 0...160 бар.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Защита: IP65. </t>
  </si>
  <si>
    <t xml:space="preserve">Манометр коррозионностойкий P252. Номинальный размер: 100 мм. Диапазон измерения: 0...4 бар. Присоединение к процессу: NPT 1/2".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</si>
  <si>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коррозионностойкий P252. Номинальный размер: 100 мм. Диапазон измерения: 0...25 бар. Присоединение к процессу: NPT 1/2".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</si>
  <si>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MEX5. Номинальный размер: 100 мм. Диапазон измерения: 0...10 бар. Присоединение к процессу: M20x1.5. Положение присоединения: Радиальное. Класс точности: 1. Допустимая температура окружающей среды: от -20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Стекло: Закаленное безопасное стекло. Защита: IP65. Темп. измер. среды от -40С (не заполненный) Хранение -40..+70С. </t>
  </si>
  <si>
    <t xml:space="preserve">Манометр коррозионностойкий P253. Номинальный размер: 63 мм. Диапазон измерения: -1...0 бар. Присоединение к процессу: G 1/4”.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</si>
  <si>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63 мм. Диапазон измерения: 0...60 бар. Присоединение к процессу: G 1/4”.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</si>
  <si>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P252. Номинальный размер: 63 мм. Диапазон измерения: 0...4 бар. Присоединение к процессу: NPT 1/4".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С демпфером. </t>
  </si>
  <si>
    <t xml:space="preserve">Манометр общепромышленный MAT5. Номинальный размер: 100 мм. Диапазон измерения: 0...400 мбар. Присоединение к процессу: G 1/2”. Положение присоединения: Радиальное. Класс точности: 1,6. Допустимая температура окружающей среды: от -20 °C до 60 °C. Допустимая температура измеряемой среды: от -20 °C до 60 °C. Чувствительный элемент: Трубка Бурдона. Материал корпуса: Углеродистая сталь. Материал присоединения: Латунь. Материал чувствительного элемента: Латунь. Стекло: Инструментальное стекло. </t>
  </si>
  <si>
    <t xml:space="preserve">Манометр MEX3. Номинальный размер: 63 мм. Диапазон измерения: 0...25 бар. Присоединение к процессу: G 1/4”. Положение присоединения: Осевое. Класс точности: 1,6. Допустимая температура окружающей среды: от -40 °C до +70 °C. Допустимая температура измеряемой среды: от -40 °C до +200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Исполнение корпуса: С передним фланцем. Стекло: Инструментальное стекло. Защита: IP65. </t>
  </si>
  <si>
    <t xml:space="preserve">Манометр коррозионностойкий P253. Номинальный размер: 100 мм. Диапазон измерения: -1...0 бар. Присоединение к процессу: G 1/2”.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</si>
  <si>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0...40 бар. Присоединение к процессу: G 1/2”.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</si>
  <si>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0...60 кг/см2.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</si>
  <si>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0...40 кг/см2.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</si>
  <si>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0...6 МПа.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</si>
  <si>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0...4 МПа.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</si>
  <si>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63 мм. Диапазон измерения: 0...25 бар. Присоединение к процессу: G 1/4”.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</si>
  <si>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63 мм. Диапазон измерения: 0...16 бар. Присоединение к процессу: G 1/4”.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</si>
  <si>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63 мм. Диапазон измерения: 0...40 бар. Присоединение к процессу: G 1/4”.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</si>
  <si>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0...6 бар. Присоединение к процессу: G 1/2”.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</si>
  <si>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0...25 бар. Присоединение к процессу: G 1/2”.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</si>
  <si>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0...10 кг/см2.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</si>
  <si>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0...25 кг/см2.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</si>
  <si>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0...16 кг/см2.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</si>
  <si>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0...1 МПа.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</si>
  <si>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0...2,5 МПа.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</si>
  <si>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0...1,6 МПа.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</si>
  <si>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0...10 бар. Присоединение к процессу: M20x1.5.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Защита: IP65. </t>
  </si>
  <si>
    <t xml:space="preserve">Манометр коррозионностойкий P252. Номинальный размер: 100 мм. Диапазон измерения: 0...6 МПа. Присоединение к процессу: M20x1.5.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</si>
  <si>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коррозионностойкий P253. Номинальный размер: 63 мм. Диапазон измерения: 0...4 бар. Присоединение к процессу: G 1/4”.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</si>
  <si>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63 мм. Диапазон измерения: 0...100 бар. Присоединение к процессу: G 1/4”.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</si>
  <si>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>Манометр MEP5, Номинальный размер: 100 мм, Диапазон измерения: 0...10 бар, Присоединение к процессу: M20x1.5, Положение присоединения: Радиальное, Класс точности: 1, Допустимая температура окружающей среды: от  -40 °C до 70 °C, Допустимая температура измеряемой среды: от -40 °C до 200 °C, Чувствительный элемент: Трубка Бурдона, Материал корпуса: Нержавеющая сталь марки 304 / 304L, Материал присоединения: Нержавеющая сталь марки 316L, Материал чувствительного элемента: Нержавеющая сталь марки 316L, Стекло: Поликарбонат, Гидрозаполнение корпуса: Нет, Защита: IP67, Указатель максимального давления.</t>
  </si>
  <si>
    <t xml:space="preserve">Манометр для точных измерений P229. Номинальный размер: 160 мм. Диапазон измерения: 0...100 бар. Присоединение к процессу: NPT 1/2". Положение присоединения: Радиальное. Класс точности: 0,5.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</si>
  <si>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коррозионностойкий P252. Номинальный размер: 63 мм. Диапазон измерения: 0...10 бар. Присоединение к процессу: G 1/4”.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</si>
  <si>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коррозионностойкий P252. Номинальный размер: 63 мм. Диапазон измерения: 0...16 бар. Присоединение к процессу: G 1/4”.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</si>
  <si>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коррозионностойкий P253. Номинальный размер: 100 мм. Диапазон измерения: 0...2,5 бар. Присоединение к процессу: G 1/2”.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</si>
  <si>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0...16 бар. Присоединение к процессу: G 1/2”.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</si>
  <si>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P252. Номинальный размер: 63 мм. Диапазон измерения: 0...0,16 МПа. Присоединение к процессу: NPT 1/4".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</si>
  <si>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коррозионностойкий P253. Номинальный размер: 63 мм. Диапазон измерения: 0...100 бар. Присоединение к процессу: G 1/4”. Положение присоединения: Осевое.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</si>
  <si>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63 мм. Диапазон измерения: 0...160 бар. Присоединение к процессу: G 1/4”. Положение присоединения: Осевое.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</si>
  <si>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для точных измерений P229. Номинальный размер: 160 мм. Диапазон измерения: 0...35 бар. Присоединение к процессу: NPT 1/2". Положение присоединения: Радиальное. Класс точности: 0,5.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</si>
  <si>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коррозионностойкий P252. Номинальный размер: 100 мм. Диапазон измерения: 0...10 МПа. Присоединение к процессу: M20x1.5.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</si>
  <si>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коррозионностойкий P253. Номинальный размер: 63 мм. Диапазон измерения: 0...6 бар. Присоединение к процессу: G 1/4”. Положение присоединения: Осевое.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Защита: IP65. </t>
  </si>
  <si>
    <t xml:space="preserve">Манометр коррозионностойкий P253. Номинальный размер: 63 мм. Диапазон измерения: 0...40 бар. Присоединение к процессу: G 1/4”. Положение присоединения: Осевое.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</si>
  <si>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P252. Номинальный размер: 63 мм. Диапазон измерения: 0...60 бар. Присоединение к процессу: BSP (G) 1/4". Положение присоединения: Осевое эксцентрическое. Класс точности: 1,6. Допустимая температура окружающей среды: от -20 °C до +65 °C. Допустимая температура измеряемой среды: до +100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Исполнение корпуса: С передним фланцем. Защита: IP65. </t>
  </si>
  <si>
    <t xml:space="preserve">Манометр коррозионностойкий P252. Номинальный размер: 63 мм. Диапазон измерения: 0...6 бар. Присоединение к процессу: G 1/4”.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</si>
  <si>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коррозионностойкий P253. Номинальный размер: 63 мм. Диапазон измерения: 0...10 бар. Присоединение к процессу: NPT 1/4".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</si>
  <si>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P252. Номинальный размер: 100 мм. Диапазон измерения: 0...40 кг/см2. Присоединение к процессу: M20x1.5.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</si>
  <si>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коррозионностойкий P252. Номинальный размер: 100 мм. Диапазон измерения: 0...4 МПа. Присоединение к процессу: M20x1.5.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</si>
  <si>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коррозионностойкий P253. Номинальный размер: 100 мм. Диапазон измерения: 0...400 бар. Присоединение к процессу: G 1/2”.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</si>
  <si>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P252. Номинальный размер: 100 мм. Диапазон измерения: 0...16 кг/см2. Присоединение к процессу: M20x1.5.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</si>
  <si>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коррозионностойкий P252. Номинальный размер: 100 мм. Диапазон измерения: 0...6 бар. Присоединение к процессу: NPT 1/2".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</si>
  <si>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коррозионностойкий P253. Номинальный размер: 63 мм. Диапазон измерения: 0...25 бар. Присоединение к процессу: G 1/4”. Положение присоединения: Осевое.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</si>
  <si>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63 мм. Диапазон измерения: 0...16 бар. Присоединение к процессу: NPT 1/4".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</si>
  <si>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0...160 бар. Присоединение к процессу: G 1/2”.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</si>
  <si>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63 мм. Диапазон измерения: 0...1,6 бар. Присоединение к процессу: NPT 1/4".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Защита: IP65. </t>
  </si>
  <si>
    <t xml:space="preserve">Манометр коррозионностойкий P253. Номинальный размер: 63 мм. Диапазон измерения: 0...40 бар. Присоединение к процессу: NPT 1/4".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</si>
  <si>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100 мм. Диапазон измерения: 0...60 бар. Присоединение к процессу: G 1/2”.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</si>
  <si>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63 мм. Диапазон измерения: 0...10 бар. Присоединение к процессу: G 1/4”. Положение присоединения: Осевое.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Защита: IP65. </t>
  </si>
  <si>
    <t xml:space="preserve">Манометр коррозионностойкий P253. Номинальный размер: 100 мм. Диапазон измерения: 0...10 бар. Присоединение к процессу: G 1/2”. Положение присоединения: Радиальное. Класс точности: 1.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</si>
  <si>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P252. Номинальный размер: 63 мм. Диапазон измерения: 0...20 бар. Присоединение к процессу: NPT 1/4".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</t>
  </si>
  <si>
    <t xml:space="preserve">Манометр коррозионностойкий P252. Номинальный размер: 63 мм. Диапазон измерения: 0...70 бар. Присоединение к процессу: NPT 1/4".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</si>
  <si>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 xml:space="preserve">Манометр коррозионностойкий с гидрозаполнением P252. Номинальный размер: 63 мм. Диапазон измерения: 0...15 бар. Присоединение к процессу: NPT 1/4". Положение присоединения: Осевое эксцентрическое. Класс точности: 1,6. Допустимая температура окружающей среды: от -20 °C до +65 °C. Допустимая температура измеряемой среды: до +100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Исполнение корпуса: С передним фланцем. Защита: IP65. С встроенным демпфером. </t>
  </si>
  <si>
    <t xml:space="preserve">Манометр общепромышленный MIT5. Номинальный размер: 100 мм. Диапазон измерения: 0...25 бар. Присоединение к процессу: G 1/2”.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от -20 °C до +60 °C. Чувствительный элемент: Трубка Бурдона. Материал корпуса: Нержавеющая сталь марки 304. Материал присоединения: Латунь. Стекло: Поликарбонат. IP 65. </t>
  </si>
  <si>
    <t xml:space="preserve">Манометр коррозионностойкий P253. Номинальный размер: 63 мм. Диапазон измерения: 0...250 бар. Присоединение к процессу: G 1/4”.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</si>
  <si>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с гидрозаполнением P259. Номинальный размер: 63 мм. Диапазон измерения: 0...4 бар. Присоединение к процессу: G 1/4”.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Глицерин. Защита: IP67. </t>
  </si>
  <si>
    <t xml:space="preserve">Манометр коррозионностойкий с гидрозаполнением P259. Номинальный размер: 63 мм. Диапазон измерения: 0...2,5 бар. Присоединение к процессу: G 1/4”.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Глицерин. Защита: IP67. </t>
  </si>
  <si>
    <t xml:space="preserve">Манометр коррозионностойкий P252. Номинальный размер: 63 мм. Диапазон измерения: 0...10 бар. Присоединение к процессу: NPT 1/4". Положение присоединения: Радиальное. Класс точности: 1,6.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Защита: IP65. С демпфером. </t>
  </si>
  <si>
    <t xml:space="preserve">Манометр коррозионностойкий P253. Номинальный размер: 63 мм. Диапазон измерения: 0...160 бар. Присоединение к процессу: G 1/4”. Положение присоединения: Осевое.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Исполнение корпуса: С передним фланцем. Защита: IP65. </t>
  </si>
  <si>
    <t xml:space="preserve">Манометр коррозионностойкий P253. Номинальный размер: 63 мм. Диапазон измерения: 0...250 бар. Присоединение к процессу: G 1/4”. Положение присоединения: Осевое.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Исполнение корпуса: С передним фланцем. Защита: IP65. </t>
  </si>
  <si>
    <t xml:space="preserve">Манометр коррозионностойкий P253. Номинальный размер: 63 мм. Диапазон измерения: 0...250 бар. Присоединение к процессу: G 1/4”. Положение присоединения: Осевое.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Гидрозаполнение корпуса: Нет. Защита: IP65. </t>
  </si>
  <si>
    <t xml:space="preserve">Манометр коррозионностойкий P253. Номинальный размер: 63 мм. Диапазон измерения: 0...2,5 бар. Присоединение к процессу: NPT 1/4". Положение присоединения: Радиальное. Класс точности: 1,6. Допустимая температура окружающей среды: от -20 °C до +60 °C. Допустимая температура измеряемой среды: до +60 °C. Чувствительный элемент: Трубка Бурдона. Материал корпуса: Нерж. сталь 304. Материал присоединения: Латунь. Материал чувствительного элемента: Латунь. Защита: IP65. </t>
  </si>
  <si>
    <t xml:space="preserve">Манометр MAT1. Номинальный размер: 40 мм. Диапазон измерения: 0...16 бар. Присоединение к процессу: G 1/8”. Положение присоединения: Радиальное. Класс точности: 2,5. Допустимая температура окружающей среды: от -20 °C до 70 °C. Допустимая температура измеряемой среды: от -20 °C до 80 °C. Чувствительный элемент: Трубка Бурдона. Материал корпуса: Углеродистая сталь. Материал присоединения: Латунь. Материал чувствительного элемента: Латунь. Стекло: Инструментальное стекло. Защита: IP65. </t>
  </si>
  <si>
    <t>Цена со скидкой без НДС, руб/шт</t>
  </si>
  <si>
    <t>Цена со скидкой с НДС, руб/шт</t>
  </si>
  <si>
    <t>36683373 /  WIKA GAUGE 63 MM, STAINLESS STEEL, 0-1000 BAR, 1/4" NPT, lower mount /</t>
  </si>
  <si>
    <t>9226596 /  WIKA GAUGE 63 MM, STAINLESS STEEL, 0-160 BAR, 1/4" NPT /</t>
  </si>
  <si>
    <t>MEX2-D50.B16 / Gauge 50 mm 0-1.6 bar 316L stainless steel 1/4"NPT Bottom</t>
  </si>
  <si>
    <t>MEX2-D50.B16</t>
  </si>
  <si>
    <t>MEX3-220.B39/0079 / Gauge 63 mm 0-600 bar 316L stainless steel 1/4"BSPP Back connection</t>
  </si>
  <si>
    <t>MEX3-220.B39/0079</t>
  </si>
  <si>
    <t>Манометр, диаметр шкалы 63 мм,механизм и корпус из нерж. стали, трубка бурдона из нерж. стали, стекло из поликарбоната, Измеряемое давление от 0 до 1000 бар, класс точности 1.6, присоединение сзади по центру, 1/4" NPT, нижнее радиальное расположение, -70.100C</t>
  </si>
  <si>
    <t>Манометр, диаметр 63 мм,механизм и корпус из нерж. стали, 0...160 бар, кл. 1.6, присоединение снизу, 1/4" NPT/  WIKA GAUGE 63 MM, STAINLESS STEEL, 0-160 BAR, 1/4" NPT, lower mount, polycarbonate window /</t>
  </si>
  <si>
    <t xml:space="preserve">Манометр MEX2. Номинальный размер: 50 мм. Диапазон измерения: 0...1,6 бар. Присоединение к процессу: NPT 1/4". Положение присоединения: Радиальное.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304. Материал присоединения: Нержавеющая сталь марки 316L. Материал чувствительного элемента: Нержавеющая сталь марки 316L. Стекло: Инструментальное стекло. Защита: IP65. </t>
  </si>
  <si>
    <t xml:space="preserve">Манометр MEX3. Номинальный размер: 63 мм. Диапазон измерения: 0...600 бар. Присоединение к процессу: G 1/4”. Положение присоединения: Осевое. Класс точности: 1,6. Допустимая температура окружающей среды: от -40 °C до 70 °C. Допустимая температура измеряемой среды: от -40 °C до 200 °C. Чувствительный элемент: Трубка Бурдона. Материал корпуса: Нержавеющая сталь марки 316L. Материал присоединения: Нержавеющая сталь марки 316L. Материал чувствительного элемента: Нержавеющая сталь марки 316L. Исполнение корпуса: С передним фланцем. Стекло: Закаленное безопасное стекло. Защита: IP65. </t>
  </si>
  <si>
    <t>Объём заказа</t>
  </si>
  <si>
    <t>Производитель</t>
  </si>
  <si>
    <t>Bourdon</t>
  </si>
  <si>
    <t>Wise</t>
  </si>
  <si>
    <t>Wika</t>
  </si>
  <si>
    <t>P252-4A3-ED-I143-30</t>
  </si>
  <si>
    <t>P252-4A3-ED-I143-30 / Gauge 100mm 0-1.6 MPa 304SS+316SS 1/2"NPT Bottom</t>
  </si>
  <si>
    <t xml:space="preserve">Манометр коррозионностойкий P252. Номинальный размер: 100 мм. Диапазон измерения: 0...1,6 МПа. Присоединение к процессу: NPT 1/2". Положение присоединения: Радиальное. Класс точности: 1. Допустимая температура окружающей среды: от -40 °C до +65 °C. Допустимая температура измеряемой среды: до +200 °C. Чувствительный элемент: Трубка Бурдона. Материал корпуса: Нерж. сталь 304. Материал присоединения: Нерж. сталь 316 . Материал чувствительного элемента: Нерж. сталь 316 . Гидрозаполнение корпуса: Нет. Защита: IP65. </t>
  </si>
  <si>
    <t>9226643</t>
  </si>
  <si>
    <t>9226643/  WIKA GAUGE 63 MM, STAINLESS STEEL, 0-10 bar, 1/4" NPT /</t>
  </si>
  <si>
    <t>Манометр, диаметр 63 мм,механизм и корпус из нерж. стали, 0...10 бар, кл. 1.6, присоединение снизу, 1/4" NPT/ WIKA GAUGE 63 MM, STAINLESS STEEL, 0-10 bar, 1/4" NPT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</si>
</sst>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₽&quot;"/>
  </numFmts>
  <fonts count="6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3">
    <border>
      <left/>
      <right/>
      <top/>
      <bottom/>
      <diagonal/>
    </border>
    <border>
      <left style="thin">
        <color indexed="24"/>
      </left>
      <right style="thin">
        <color indexed="24"/>
      </right>
      <top/>
      <bottom/>
      <diagonal/>
    </border>
    <border>
      <left style="thin">
        <color indexed="24"/>
      </left>
      <right/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/>
    </xf>
    <xf numFmtId="164" fontId="2" fillId="0" borderId="0" xfId="1" applyNumberFormat="1" applyFont="1" applyAlignment="1">
      <alignment horizontal="right" vertical="top"/>
    </xf>
    <xf numFmtId="164" fontId="2" fillId="0" borderId="0" xfId="1" applyNumberFormat="1" applyFont="1" applyFill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top"/>
    </xf>
    <xf numFmtId="164" fontId="2" fillId="0" borderId="0" xfId="1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4" fontId="2" fillId="0" borderId="0" xfId="1" applyNumberFormat="1" applyFont="1" applyFill="1" applyAlignment="1">
      <alignment horizontal="center" vertical="top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/>
    </xf>
  </cellXfs>
  <cellStyles count="6">
    <cellStyle name="Обычный" xfId="0" builtinId="0"/>
    <cellStyle name="Обычный 2" xfId="2" xr:uid="{3072E539-30C7-4DAA-B0BC-64223A53EBC0}"/>
    <cellStyle name="Обычный 2 2" xfId="5" xr:uid="{9479E8F3-3B5F-466D-8CC8-4AAA25605225}"/>
    <cellStyle name="Обычный 3" xfId="3" xr:uid="{2E5C4D4C-4F83-493E-A730-084EA81EA3C0}"/>
    <cellStyle name="Обычный 4" xfId="4" xr:uid="{768EC485-24C8-4429-96F4-62C4E896BCC9}"/>
    <cellStyle name="Финансовый" xfId="1" builtinId="3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24"/>
        </left>
        <right style="thin">
          <color indexed="2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24"/>
        </left>
        <right style="thin">
          <color indexed="24"/>
        </right>
        <top/>
        <bottom/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#,##0.00\ &quot;₽&quot;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24"/>
        </left>
        <right style="thin">
          <color indexed="2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H99" totalsRowCount="1" headerRowDxfId="36" dataDxfId="35">
  <autoFilter ref="A1:H98" xr:uid="{00000000-0009-0000-0100-000001000000}"/>
  <tableColumns count="8">
    <tableColumn id="6" xr3:uid="{2DB606A5-507A-4D84-8680-622C01849A83}" name="Производитель" dataDxfId="34" totalsRowDxfId="33"/>
    <tableColumn id="3" xr3:uid="{00000000-0010-0000-0000-000003000000}" name="Артикул " totalsRowLabel="Итог" dataDxfId="32"/>
    <tableColumn id="1" xr3:uid="{00000000-0010-0000-0000-000001000000}" name="Номенклатура" dataDxfId="31"/>
    <tableColumn id="4" xr3:uid="{92E53F50-9521-44C0-9AA0-B41A1384D205}" name="Полное описание" dataDxfId="30"/>
    <tableColumn id="10" xr3:uid="{00000000-0010-0000-0000-00000A000000}" name="Свободный остаток" totalsRowFunction="sum" dataDxfId="29" totalsRowDxfId="28"/>
    <tableColumn id="24" xr3:uid="{51912BA6-769C-4CA8-8BFB-967B9F41708F}" name="Цена со скидкой без НДС, руб/шт" dataDxfId="27" totalsRowDxfId="26"/>
    <tableColumn id="5" xr3:uid="{2FB9DD47-2D8D-4D42-8AEF-9C1C5D123582}" name="Цена со скидкой с НДС, руб/шт" dataDxfId="25" totalsRowDxfId="24"/>
    <tableColumn id="2" xr3:uid="{9C299DE5-915C-4CE1-BA8A-CF27428961CC}" name="Объём заказа" dataDxfId="23" totalsRowDxfId="22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C5F542-B516-4D9B-BAFD-37DD4570109A}" name="Таблица13" displayName="Таблица13" ref="A1:H86" totalsRowCount="1" headerRowDxfId="21" dataDxfId="20">
  <autoFilter ref="A1:H85" xr:uid="{00000000-0009-0000-0100-000001000000}"/>
  <sortState xmlns:xlrd2="http://schemas.microsoft.com/office/spreadsheetml/2017/richdata2" ref="A2:H84">
    <sortCondition ref="B1:B84"/>
  </sortState>
  <tableColumns count="8">
    <tableColumn id="6" xr3:uid="{FF765C19-8B8C-4FC6-8615-05D8BFC1E208}" name="Производитель" dataDxfId="19"/>
    <tableColumn id="3" xr3:uid="{2596B11F-F212-4088-BDDD-96B622965036}" name="Артикул " totalsRowLabel="Итог" dataDxfId="18"/>
    <tableColumn id="1" xr3:uid="{1B0C6655-1C9A-4AB5-95A5-DA9F7A6CD9A7}" name="Номенклатура" dataDxfId="17"/>
    <tableColumn id="4" xr3:uid="{F816BDAE-B3BB-40A3-A46D-FA8B5FA6279B}" name="Полное описание" dataDxfId="16"/>
    <tableColumn id="10" xr3:uid="{F8719E75-8F0A-4F34-8C6E-02DE0E0743EC}" name="Свободный остаток" totalsRowFunction="sum" dataDxfId="15" totalsRowDxfId="14"/>
    <tableColumn id="24" xr3:uid="{BD16D366-E03A-4213-88D0-ED75CDF8BD7E}" name="Цена со скидкой без НДС, руб/шт" dataDxfId="13"/>
    <tableColumn id="5" xr3:uid="{2970FB0D-2BE9-4CD1-8409-E21908CEBEAC}" name="Цена со скидкой с НДС, руб/шт" dataDxfId="12">
      <calculatedColumnFormula>ROUND(Таблица13[[#This Row],[Цена со скидкой без НДС, руб/шт]]*1.2,2)</calculatedColumnFormula>
    </tableColumn>
    <tableColumn id="2" xr3:uid="{D0462D40-31F7-477B-9569-55A3FAECA1A5}" name="Объём заказа" dataDxfId="11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99A9D3-2EBB-4AA3-9978-2C35985C96B8}" name="Таблица15" displayName="Таблица15" ref="A1:H5" totalsRowCount="1" headerRowDxfId="10" dataDxfId="9">
  <autoFilter ref="A1:H4" xr:uid="{00000000-0009-0000-0100-000001000000}"/>
  <tableColumns count="8">
    <tableColumn id="6" xr3:uid="{074A7CB7-E575-4FEB-BF84-CC3B64A0490E}" name="Производитель" dataDxfId="8"/>
    <tableColumn id="3" xr3:uid="{B2723AAE-E0D7-4A23-9535-DEF8BB67A77B}" name="Артикул " totalsRowLabel="Итог" dataDxfId="7"/>
    <tableColumn id="1" xr3:uid="{B254C27A-8854-4862-990D-3737B5BCA9EB}" name="Номенклатура" dataDxfId="6"/>
    <tableColumn id="4" xr3:uid="{FF279848-8B8C-452B-A1F8-1A3466527788}" name="Полное описание" dataDxfId="5"/>
    <tableColumn id="10" xr3:uid="{6AAF3763-33FA-4496-84B7-8E6A515B7177}" name="Свободный остаток" totalsRowFunction="sum" dataDxfId="4" totalsRowDxfId="3"/>
    <tableColumn id="24" xr3:uid="{B933DE48-D1C8-43F3-85F1-D3B800E44E85}" name="Цена со скидкой без НДС, руб/шт" dataDxfId="2"/>
    <tableColumn id="5" xr3:uid="{0885C724-F11D-4014-B2EA-53294A1EDD8D}" name="Цена со скидкой с НДС, руб/шт" dataDxfId="1"/>
    <tableColumn id="2" xr3:uid="{0342FCE8-D284-4E9E-B872-27C2636F7F1C}" name="Объём заказа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H100"/>
  <sheetViews>
    <sheetView tabSelected="1" workbookViewId="0">
      <selection activeCell="E2" sqref="E2"/>
    </sheetView>
  </sheetViews>
  <sheetFormatPr defaultRowHeight="11.25" x14ac:dyDescent="0.2"/>
  <cols>
    <col min="1" max="1" width="23.83203125" bestFit="1" customWidth="1"/>
    <col min="2" max="2" width="28.83203125" customWidth="1"/>
    <col min="3" max="3" width="66.83203125" customWidth="1"/>
    <col min="4" max="4" width="120.83203125" style="15" customWidth="1"/>
    <col min="5" max="6" width="16.33203125" style="15" customWidth="1"/>
    <col min="7" max="7" width="16.83203125" style="15" customWidth="1"/>
    <col min="8" max="8" width="14.1640625" bestFit="1" customWidth="1"/>
    <col min="9" max="241" width="10.6640625" customWidth="1"/>
  </cols>
  <sheetData>
    <row r="1" spans="1:8" ht="38.25" x14ac:dyDescent="0.2">
      <c r="A1" s="6" t="s">
        <v>532</v>
      </c>
      <c r="B1" s="6" t="s">
        <v>1</v>
      </c>
      <c r="C1" s="6" t="s">
        <v>0</v>
      </c>
      <c r="D1" s="6" t="s">
        <v>356</v>
      </c>
      <c r="E1" s="6" t="s">
        <v>2</v>
      </c>
      <c r="F1" s="7" t="s">
        <v>519</v>
      </c>
      <c r="G1" s="8" t="s">
        <v>520</v>
      </c>
      <c r="H1" s="9" t="s">
        <v>531</v>
      </c>
    </row>
    <row r="2" spans="1:8" ht="89.25" x14ac:dyDescent="0.2">
      <c r="A2" s="18" t="s">
        <v>533</v>
      </c>
      <c r="B2" s="1" t="s">
        <v>10</v>
      </c>
      <c r="C2" s="1" t="s">
        <v>9</v>
      </c>
      <c r="D2" s="1" t="s">
        <v>358</v>
      </c>
      <c r="E2" s="10">
        <v>16</v>
      </c>
      <c r="F2" s="11">
        <v>4828.79</v>
      </c>
      <c r="G2" s="11">
        <v>5794.55</v>
      </c>
      <c r="H2" s="12"/>
    </row>
    <row r="3" spans="1:8" ht="89.25" x14ac:dyDescent="0.2">
      <c r="A3" s="18" t="s">
        <v>533</v>
      </c>
      <c r="B3" s="1" t="s">
        <v>8</v>
      </c>
      <c r="C3" s="1" t="s">
        <v>7</v>
      </c>
      <c r="D3" s="1" t="s">
        <v>359</v>
      </c>
      <c r="E3" s="10">
        <v>15</v>
      </c>
      <c r="F3" s="13">
        <v>4365.63</v>
      </c>
      <c r="G3" s="11">
        <v>5238.76</v>
      </c>
      <c r="H3" s="12"/>
    </row>
    <row r="4" spans="1:8" ht="76.5" x14ac:dyDescent="0.2">
      <c r="A4" s="18" t="s">
        <v>533</v>
      </c>
      <c r="B4" s="1" t="s">
        <v>120</v>
      </c>
      <c r="C4" s="1" t="s">
        <v>119</v>
      </c>
      <c r="D4" s="1" t="s">
        <v>361</v>
      </c>
      <c r="E4" s="10">
        <v>13</v>
      </c>
      <c r="F4" s="13">
        <v>2928.49</v>
      </c>
      <c r="G4" s="11">
        <v>3514.19</v>
      </c>
      <c r="H4" s="12"/>
    </row>
    <row r="5" spans="1:8" ht="76.5" x14ac:dyDescent="0.2">
      <c r="A5" s="18" t="s">
        <v>533</v>
      </c>
      <c r="B5" s="1" t="s">
        <v>184</v>
      </c>
      <c r="C5" s="1" t="s">
        <v>183</v>
      </c>
      <c r="D5" s="1" t="s">
        <v>362</v>
      </c>
      <c r="E5" s="10">
        <v>10</v>
      </c>
      <c r="F5" s="13">
        <v>4673.84</v>
      </c>
      <c r="G5" s="11">
        <v>5608.61</v>
      </c>
      <c r="H5" s="12"/>
    </row>
    <row r="6" spans="1:8" ht="76.5" x14ac:dyDescent="0.2">
      <c r="A6" s="18" t="s">
        <v>533</v>
      </c>
      <c r="B6" s="1" t="s">
        <v>182</v>
      </c>
      <c r="C6" s="1" t="s">
        <v>181</v>
      </c>
      <c r="D6" s="1" t="s">
        <v>362</v>
      </c>
      <c r="E6" s="10">
        <v>10</v>
      </c>
      <c r="F6" s="13">
        <v>4580.88</v>
      </c>
      <c r="G6" s="11">
        <v>5497.06</v>
      </c>
      <c r="H6" s="12"/>
    </row>
    <row r="7" spans="1:8" ht="76.5" x14ac:dyDescent="0.2">
      <c r="A7" s="18" t="s">
        <v>533</v>
      </c>
      <c r="B7" s="1" t="s">
        <v>180</v>
      </c>
      <c r="C7" s="1" t="s">
        <v>179</v>
      </c>
      <c r="D7" s="1" t="s">
        <v>362</v>
      </c>
      <c r="E7" s="10">
        <v>10</v>
      </c>
      <c r="F7" s="13">
        <v>4580.5</v>
      </c>
      <c r="G7" s="11">
        <v>5496.6</v>
      </c>
      <c r="H7" s="12"/>
    </row>
    <row r="8" spans="1:8" ht="76.5" x14ac:dyDescent="0.2">
      <c r="A8" s="18" t="s">
        <v>533</v>
      </c>
      <c r="B8" s="1" t="s">
        <v>16</v>
      </c>
      <c r="C8" s="1" t="s">
        <v>15</v>
      </c>
      <c r="D8" s="1" t="s">
        <v>360</v>
      </c>
      <c r="E8" s="10">
        <v>12</v>
      </c>
      <c r="F8" s="13">
        <v>2970.82</v>
      </c>
      <c r="G8" s="11">
        <v>3564.98</v>
      </c>
      <c r="H8" s="12"/>
    </row>
    <row r="9" spans="1:8" ht="76.5" x14ac:dyDescent="0.2">
      <c r="A9" s="18" t="s">
        <v>533</v>
      </c>
      <c r="B9" s="1" t="s">
        <v>170</v>
      </c>
      <c r="C9" s="1" t="s">
        <v>169</v>
      </c>
      <c r="D9" s="1" t="s">
        <v>362</v>
      </c>
      <c r="E9" s="10">
        <v>10</v>
      </c>
      <c r="F9" s="13">
        <v>3938.36</v>
      </c>
      <c r="G9" s="11">
        <v>4726.03</v>
      </c>
      <c r="H9" s="12"/>
    </row>
    <row r="10" spans="1:8" ht="76.5" x14ac:dyDescent="0.2">
      <c r="A10" s="18" t="s">
        <v>533</v>
      </c>
      <c r="B10" s="1" t="s">
        <v>172</v>
      </c>
      <c r="C10" s="1" t="s">
        <v>171</v>
      </c>
      <c r="D10" s="1" t="s">
        <v>362</v>
      </c>
      <c r="E10" s="10">
        <v>10</v>
      </c>
      <c r="F10" s="13">
        <v>3938.36</v>
      </c>
      <c r="G10" s="11">
        <v>4726.03</v>
      </c>
      <c r="H10" s="12"/>
    </row>
    <row r="11" spans="1:8" ht="76.5" x14ac:dyDescent="0.2">
      <c r="A11" s="18" t="s">
        <v>533</v>
      </c>
      <c r="B11" s="1" t="s">
        <v>174</v>
      </c>
      <c r="C11" s="1" t="s">
        <v>173</v>
      </c>
      <c r="D11" s="1" t="s">
        <v>362</v>
      </c>
      <c r="E11" s="10">
        <v>10</v>
      </c>
      <c r="F11" s="13">
        <v>3938.36</v>
      </c>
      <c r="G11" s="11">
        <v>4726.03</v>
      </c>
      <c r="H11" s="12"/>
    </row>
    <row r="12" spans="1:8" ht="76.5" x14ac:dyDescent="0.2">
      <c r="A12" s="18" t="s">
        <v>533</v>
      </c>
      <c r="B12" s="1" t="s">
        <v>176</v>
      </c>
      <c r="C12" s="1" t="s">
        <v>175</v>
      </c>
      <c r="D12" s="1" t="s">
        <v>364</v>
      </c>
      <c r="E12" s="10">
        <v>10</v>
      </c>
      <c r="F12" s="13">
        <v>3938.36</v>
      </c>
      <c r="G12" s="11">
        <v>4726.03</v>
      </c>
      <c r="H12" s="12"/>
    </row>
    <row r="13" spans="1:8" ht="76.5" x14ac:dyDescent="0.2">
      <c r="A13" s="18" t="s">
        <v>533</v>
      </c>
      <c r="B13" s="1" t="s">
        <v>22</v>
      </c>
      <c r="C13" s="1" t="s">
        <v>21</v>
      </c>
      <c r="D13" s="1" t="s">
        <v>366</v>
      </c>
      <c r="E13" s="10">
        <v>10</v>
      </c>
      <c r="F13" s="13">
        <v>3615.77</v>
      </c>
      <c r="G13" s="11">
        <v>4338.92</v>
      </c>
      <c r="H13" s="12"/>
    </row>
    <row r="14" spans="1:8" ht="76.5" x14ac:dyDescent="0.2">
      <c r="A14" s="18" t="s">
        <v>533</v>
      </c>
      <c r="B14" s="1" t="s">
        <v>128</v>
      </c>
      <c r="C14" s="1" t="s">
        <v>127</v>
      </c>
      <c r="D14" s="1" t="s">
        <v>365</v>
      </c>
      <c r="E14" s="10">
        <v>11</v>
      </c>
      <c r="F14" s="13">
        <v>2741.59</v>
      </c>
      <c r="G14" s="11">
        <v>3289.91</v>
      </c>
      <c r="H14" s="12"/>
    </row>
    <row r="15" spans="1:8" ht="76.5" x14ac:dyDescent="0.2">
      <c r="A15" s="18" t="s">
        <v>533</v>
      </c>
      <c r="B15" s="1" t="s">
        <v>178</v>
      </c>
      <c r="C15" s="1" t="s">
        <v>177</v>
      </c>
      <c r="D15" s="1" t="s">
        <v>362</v>
      </c>
      <c r="E15" s="10">
        <v>9</v>
      </c>
      <c r="F15" s="13">
        <v>3938.38</v>
      </c>
      <c r="G15" s="11">
        <v>4726.0600000000004</v>
      </c>
      <c r="H15" s="12"/>
    </row>
    <row r="16" spans="1:8" ht="76.5" x14ac:dyDescent="0.2">
      <c r="A16" s="18" t="s">
        <v>533</v>
      </c>
      <c r="B16" s="1" t="s">
        <v>116</v>
      </c>
      <c r="C16" s="1" t="s">
        <v>115</v>
      </c>
      <c r="D16" s="1" t="s">
        <v>369</v>
      </c>
      <c r="E16" s="10">
        <v>14</v>
      </c>
      <c r="F16" s="13">
        <v>2304.67</v>
      </c>
      <c r="G16" s="11">
        <v>2765.6</v>
      </c>
      <c r="H16" s="12"/>
    </row>
    <row r="17" spans="1:8" ht="76.5" x14ac:dyDescent="0.2">
      <c r="A17" s="18" t="s">
        <v>533</v>
      </c>
      <c r="B17" s="1" t="s">
        <v>54</v>
      </c>
      <c r="C17" s="1" t="s">
        <v>53</v>
      </c>
      <c r="D17" s="1" t="s">
        <v>368</v>
      </c>
      <c r="E17" s="10">
        <v>4</v>
      </c>
      <c r="F17" s="13">
        <v>8333.58</v>
      </c>
      <c r="G17" s="11">
        <v>10000.299999999999</v>
      </c>
      <c r="H17" s="12"/>
    </row>
    <row r="18" spans="1:8" ht="76.5" x14ac:dyDescent="0.2">
      <c r="A18" s="18" t="s">
        <v>533</v>
      </c>
      <c r="B18" s="1" t="s">
        <v>20</v>
      </c>
      <c r="C18" s="1" t="s">
        <v>19</v>
      </c>
      <c r="D18" s="1" t="s">
        <v>367</v>
      </c>
      <c r="E18" s="10">
        <v>10</v>
      </c>
      <c r="F18" s="13">
        <v>3271.28</v>
      </c>
      <c r="G18" s="11">
        <v>3925.54</v>
      </c>
      <c r="H18" s="12"/>
    </row>
    <row r="19" spans="1:8" ht="76.5" x14ac:dyDescent="0.2">
      <c r="A19" s="18" t="s">
        <v>533</v>
      </c>
      <c r="B19" s="1" t="s">
        <v>34</v>
      </c>
      <c r="C19" s="1" t="s">
        <v>33</v>
      </c>
      <c r="D19" s="1" t="s">
        <v>366</v>
      </c>
      <c r="E19" s="10">
        <v>10</v>
      </c>
      <c r="F19" s="13">
        <v>3226.66</v>
      </c>
      <c r="G19" s="11">
        <v>3871.99</v>
      </c>
      <c r="H19" s="12"/>
    </row>
    <row r="20" spans="1:8" ht="76.5" x14ac:dyDescent="0.2">
      <c r="A20" s="18" t="s">
        <v>533</v>
      </c>
      <c r="B20" s="1" t="s">
        <v>148</v>
      </c>
      <c r="C20" s="1" t="s">
        <v>147</v>
      </c>
      <c r="D20" s="1" t="s">
        <v>371</v>
      </c>
      <c r="E20" s="10">
        <v>13</v>
      </c>
      <c r="F20" s="13">
        <v>2075.42</v>
      </c>
      <c r="G20" s="11">
        <v>2490.5</v>
      </c>
      <c r="H20" s="12"/>
    </row>
    <row r="21" spans="1:8" ht="76.5" x14ac:dyDescent="0.2">
      <c r="A21" s="18" t="s">
        <v>533</v>
      </c>
      <c r="B21" s="1" t="s">
        <v>152</v>
      </c>
      <c r="C21" s="1" t="s">
        <v>151</v>
      </c>
      <c r="D21" s="1" t="s">
        <v>372</v>
      </c>
      <c r="E21" s="10">
        <v>15</v>
      </c>
      <c r="F21" s="13">
        <v>2075.42</v>
      </c>
      <c r="G21" s="11">
        <v>2490.5</v>
      </c>
      <c r="H21" s="12"/>
    </row>
    <row r="22" spans="1:8" ht="76.5" x14ac:dyDescent="0.2">
      <c r="A22" s="18" t="s">
        <v>533</v>
      </c>
      <c r="B22" s="1" t="s">
        <v>156</v>
      </c>
      <c r="C22" s="1" t="s">
        <v>155</v>
      </c>
      <c r="D22" s="1" t="s">
        <v>373</v>
      </c>
      <c r="E22" s="10">
        <v>12</v>
      </c>
      <c r="F22" s="13">
        <v>2075.42</v>
      </c>
      <c r="G22" s="11">
        <v>2490.5</v>
      </c>
      <c r="H22" s="12"/>
    </row>
    <row r="23" spans="1:8" ht="76.5" x14ac:dyDescent="0.2">
      <c r="A23" s="18" t="s">
        <v>533</v>
      </c>
      <c r="B23" s="1" t="s">
        <v>160</v>
      </c>
      <c r="C23" s="1" t="s">
        <v>159</v>
      </c>
      <c r="D23" s="1" t="s">
        <v>374</v>
      </c>
      <c r="E23" s="10">
        <v>15</v>
      </c>
      <c r="F23" s="13">
        <v>2075.42</v>
      </c>
      <c r="G23" s="11">
        <v>2490.5</v>
      </c>
      <c r="H23" s="12"/>
    </row>
    <row r="24" spans="1:8" ht="76.5" x14ac:dyDescent="0.2">
      <c r="A24" s="18" t="s">
        <v>533</v>
      </c>
      <c r="B24" s="1" t="s">
        <v>64</v>
      </c>
      <c r="C24" s="1" t="s">
        <v>63</v>
      </c>
      <c r="D24" s="1" t="s">
        <v>370</v>
      </c>
      <c r="E24" s="10">
        <v>13</v>
      </c>
      <c r="F24" s="13">
        <v>1939.28</v>
      </c>
      <c r="G24" s="11">
        <v>2327.14</v>
      </c>
      <c r="H24" s="12"/>
    </row>
    <row r="25" spans="1:8" ht="76.5" x14ac:dyDescent="0.2">
      <c r="A25" s="18" t="s">
        <v>533</v>
      </c>
      <c r="B25" s="1" t="s">
        <v>118</v>
      </c>
      <c r="C25" s="1" t="s">
        <v>117</v>
      </c>
      <c r="D25" s="1" t="s">
        <v>375</v>
      </c>
      <c r="E25" s="10">
        <v>15</v>
      </c>
      <c r="F25" s="13">
        <v>2020.94</v>
      </c>
      <c r="G25" s="11">
        <v>2425.13</v>
      </c>
      <c r="H25" s="12"/>
    </row>
    <row r="26" spans="1:8" ht="76.5" x14ac:dyDescent="0.2">
      <c r="A26" s="18" t="s">
        <v>533</v>
      </c>
      <c r="B26" s="1" t="s">
        <v>124</v>
      </c>
      <c r="C26" s="1" t="s">
        <v>123</v>
      </c>
      <c r="D26" s="1" t="s">
        <v>376</v>
      </c>
      <c r="E26" s="10">
        <v>7</v>
      </c>
      <c r="F26" s="13">
        <v>2020.94</v>
      </c>
      <c r="G26" s="11">
        <v>2425.13</v>
      </c>
      <c r="H26" s="12"/>
    </row>
    <row r="27" spans="1:8" ht="76.5" x14ac:dyDescent="0.2">
      <c r="A27" s="18" t="s">
        <v>533</v>
      </c>
      <c r="B27" s="1" t="s">
        <v>24</v>
      </c>
      <c r="C27" s="1" t="s">
        <v>23</v>
      </c>
      <c r="D27" s="1" t="s">
        <v>366</v>
      </c>
      <c r="E27" s="10">
        <v>10</v>
      </c>
      <c r="F27" s="13">
        <v>2900.1</v>
      </c>
      <c r="G27" s="11">
        <v>3480.12</v>
      </c>
      <c r="H27" s="12"/>
    </row>
    <row r="28" spans="1:8" ht="89.25" x14ac:dyDescent="0.2">
      <c r="A28" s="18" t="s">
        <v>533</v>
      </c>
      <c r="B28" s="1" t="s">
        <v>40</v>
      </c>
      <c r="C28" s="1" t="s">
        <v>39</v>
      </c>
      <c r="D28" s="1" t="s">
        <v>378</v>
      </c>
      <c r="E28" s="10">
        <v>5</v>
      </c>
      <c r="F28" s="13">
        <v>5694.27</v>
      </c>
      <c r="G28" s="11">
        <v>6833.12</v>
      </c>
      <c r="H28" s="12"/>
    </row>
    <row r="29" spans="1:8" ht="76.5" x14ac:dyDescent="0.2">
      <c r="A29" s="18" t="s">
        <v>533</v>
      </c>
      <c r="B29" s="1" t="s">
        <v>72</v>
      </c>
      <c r="C29" s="1" t="s">
        <v>71</v>
      </c>
      <c r="D29" s="1" t="s">
        <v>380</v>
      </c>
      <c r="E29" s="10">
        <v>15</v>
      </c>
      <c r="F29" s="13">
        <v>1896.34</v>
      </c>
      <c r="G29" s="11">
        <v>2275.61</v>
      </c>
      <c r="H29" s="12"/>
    </row>
    <row r="30" spans="1:8" ht="76.5" x14ac:dyDescent="0.2">
      <c r="A30" s="18" t="s">
        <v>533</v>
      </c>
      <c r="B30" s="1" t="s">
        <v>122</v>
      </c>
      <c r="C30" s="1" t="s">
        <v>121</v>
      </c>
      <c r="D30" s="1" t="s">
        <v>379</v>
      </c>
      <c r="E30" s="10">
        <v>14</v>
      </c>
      <c r="F30" s="13">
        <v>2020.92</v>
      </c>
      <c r="G30" s="11">
        <v>2425.1</v>
      </c>
      <c r="H30" s="12"/>
    </row>
    <row r="31" spans="1:8" ht="76.5" x14ac:dyDescent="0.2">
      <c r="A31" s="18" t="s">
        <v>533</v>
      </c>
      <c r="B31" s="1" t="s">
        <v>26</v>
      </c>
      <c r="C31" s="1" t="s">
        <v>25</v>
      </c>
      <c r="D31" s="1" t="s">
        <v>366</v>
      </c>
      <c r="E31" s="10">
        <v>9</v>
      </c>
      <c r="F31" s="13">
        <v>2724.85</v>
      </c>
      <c r="G31" s="11">
        <v>3269.82</v>
      </c>
      <c r="H31" s="12"/>
    </row>
    <row r="32" spans="1:8" ht="76.5" x14ac:dyDescent="0.2">
      <c r="A32" s="18" t="s">
        <v>533</v>
      </c>
      <c r="B32" s="1" t="s">
        <v>32</v>
      </c>
      <c r="C32" s="1" t="s">
        <v>31</v>
      </c>
      <c r="D32" s="1" t="s">
        <v>366</v>
      </c>
      <c r="E32" s="10">
        <v>10</v>
      </c>
      <c r="F32" s="13">
        <v>2724.85</v>
      </c>
      <c r="G32" s="11">
        <v>3269.82</v>
      </c>
      <c r="H32" s="12"/>
    </row>
    <row r="33" spans="1:8" ht="76.5" x14ac:dyDescent="0.2">
      <c r="A33" s="18" t="s">
        <v>533</v>
      </c>
      <c r="B33" s="1" t="s">
        <v>100</v>
      </c>
      <c r="C33" s="1" t="s">
        <v>99</v>
      </c>
      <c r="D33" s="1" t="s">
        <v>377</v>
      </c>
      <c r="E33" s="10">
        <v>10</v>
      </c>
      <c r="F33" s="13">
        <v>2703.1</v>
      </c>
      <c r="G33" s="11">
        <v>3243.72</v>
      </c>
      <c r="H33" s="12"/>
    </row>
    <row r="34" spans="1:8" ht="76.5" x14ac:dyDescent="0.2">
      <c r="A34" s="18" t="s">
        <v>533</v>
      </c>
      <c r="B34" s="1" t="s">
        <v>102</v>
      </c>
      <c r="C34" s="1" t="s">
        <v>101</v>
      </c>
      <c r="D34" s="1" t="s">
        <v>377</v>
      </c>
      <c r="E34" s="10">
        <v>10</v>
      </c>
      <c r="F34" s="13">
        <v>2703.1</v>
      </c>
      <c r="G34" s="11">
        <v>3243.72</v>
      </c>
      <c r="H34" s="12"/>
    </row>
    <row r="35" spans="1:8" ht="76.5" x14ac:dyDescent="0.2">
      <c r="A35" s="18" t="s">
        <v>533</v>
      </c>
      <c r="B35" s="1" t="s">
        <v>114</v>
      </c>
      <c r="C35" s="1" t="s">
        <v>113</v>
      </c>
      <c r="D35" s="1" t="s">
        <v>377</v>
      </c>
      <c r="E35" s="10">
        <v>10</v>
      </c>
      <c r="F35" s="13">
        <v>2664.33</v>
      </c>
      <c r="G35" s="11">
        <v>3197.2</v>
      </c>
      <c r="H35" s="12"/>
    </row>
    <row r="36" spans="1:8" ht="76.5" x14ac:dyDescent="0.2">
      <c r="A36" s="18" t="s">
        <v>533</v>
      </c>
      <c r="B36" s="1" t="s">
        <v>68</v>
      </c>
      <c r="C36" s="1" t="s">
        <v>67</v>
      </c>
      <c r="D36" s="1" t="s">
        <v>385</v>
      </c>
      <c r="E36" s="10">
        <v>16</v>
      </c>
      <c r="F36" s="13">
        <v>1653.33</v>
      </c>
      <c r="G36" s="11">
        <v>1984</v>
      </c>
      <c r="H36" s="12"/>
    </row>
    <row r="37" spans="1:8" ht="76.5" x14ac:dyDescent="0.2">
      <c r="A37" s="18" t="s">
        <v>533</v>
      </c>
      <c r="B37" s="1" t="s">
        <v>60</v>
      </c>
      <c r="C37" s="1" t="s">
        <v>59</v>
      </c>
      <c r="D37" s="1" t="s">
        <v>382</v>
      </c>
      <c r="E37" s="10">
        <v>12</v>
      </c>
      <c r="F37" s="13">
        <v>2180.1799999999998</v>
      </c>
      <c r="G37" s="11">
        <v>2616.2199999999998</v>
      </c>
      <c r="H37" s="12"/>
    </row>
    <row r="38" spans="1:8" ht="76.5" x14ac:dyDescent="0.2">
      <c r="A38" s="18" t="s">
        <v>533</v>
      </c>
      <c r="B38" s="1" t="s">
        <v>164</v>
      </c>
      <c r="C38" s="1" t="s">
        <v>163</v>
      </c>
      <c r="D38" s="1" t="s">
        <v>386</v>
      </c>
      <c r="E38" s="10">
        <v>10</v>
      </c>
      <c r="F38" s="13">
        <v>2557.33</v>
      </c>
      <c r="G38" s="11">
        <v>3068.8</v>
      </c>
      <c r="H38" s="12"/>
    </row>
    <row r="39" spans="1:8" ht="76.5" x14ac:dyDescent="0.2">
      <c r="A39" s="18" t="s">
        <v>533</v>
      </c>
      <c r="B39" s="1" t="s">
        <v>126</v>
      </c>
      <c r="C39" s="1" t="s">
        <v>125</v>
      </c>
      <c r="D39" s="1" t="s">
        <v>388</v>
      </c>
      <c r="E39" s="10">
        <v>10</v>
      </c>
      <c r="F39" s="13">
        <v>2502.92</v>
      </c>
      <c r="G39" s="11">
        <v>3003.5</v>
      </c>
      <c r="H39" s="12"/>
    </row>
    <row r="40" spans="1:8" ht="76.5" x14ac:dyDescent="0.2">
      <c r="A40" s="18" t="s">
        <v>533</v>
      </c>
      <c r="B40" s="1" t="s">
        <v>132</v>
      </c>
      <c r="C40" s="1" t="s">
        <v>131</v>
      </c>
      <c r="D40" s="1" t="s">
        <v>389</v>
      </c>
      <c r="E40" s="10">
        <v>7</v>
      </c>
      <c r="F40" s="13">
        <v>2502.92</v>
      </c>
      <c r="G40" s="11">
        <v>3003.5</v>
      </c>
      <c r="H40" s="12"/>
    </row>
    <row r="41" spans="1:8" ht="76.5" x14ac:dyDescent="0.2">
      <c r="A41" s="18" t="s">
        <v>533</v>
      </c>
      <c r="B41" s="1" t="s">
        <v>144</v>
      </c>
      <c r="C41" s="1" t="s">
        <v>143</v>
      </c>
      <c r="D41" s="1" t="s">
        <v>390</v>
      </c>
      <c r="E41" s="10">
        <v>10</v>
      </c>
      <c r="F41" s="13">
        <v>2502.92</v>
      </c>
      <c r="G41" s="11">
        <v>3003.5</v>
      </c>
      <c r="H41" s="12"/>
    </row>
    <row r="42" spans="1:8" ht="76.5" x14ac:dyDescent="0.2">
      <c r="A42" s="18" t="s">
        <v>533</v>
      </c>
      <c r="B42" s="1" t="s">
        <v>76</v>
      </c>
      <c r="C42" s="1" t="s">
        <v>75</v>
      </c>
      <c r="D42" s="1" t="s">
        <v>387</v>
      </c>
      <c r="E42" s="10">
        <v>12</v>
      </c>
      <c r="F42" s="13">
        <v>2071.7800000000002</v>
      </c>
      <c r="G42" s="11">
        <v>2486.14</v>
      </c>
      <c r="H42" s="12"/>
    </row>
    <row r="43" spans="1:8" ht="76.5" x14ac:dyDescent="0.2">
      <c r="A43" s="18" t="s">
        <v>533</v>
      </c>
      <c r="B43" s="1" t="s">
        <v>30</v>
      </c>
      <c r="C43" s="1" t="s">
        <v>29</v>
      </c>
      <c r="D43" s="1" t="s">
        <v>384</v>
      </c>
      <c r="E43" s="10">
        <v>9</v>
      </c>
      <c r="F43" s="13">
        <v>2724.85</v>
      </c>
      <c r="G43" s="11">
        <v>3269.82</v>
      </c>
      <c r="H43" s="12"/>
    </row>
    <row r="44" spans="1:8" ht="76.5" x14ac:dyDescent="0.2">
      <c r="A44" s="18" t="s">
        <v>533</v>
      </c>
      <c r="B44" s="1" t="s">
        <v>86</v>
      </c>
      <c r="C44" s="1" t="s">
        <v>85</v>
      </c>
      <c r="D44" s="1" t="s">
        <v>392</v>
      </c>
      <c r="E44" s="10">
        <v>11</v>
      </c>
      <c r="F44" s="13">
        <v>2174.91</v>
      </c>
      <c r="G44" s="11">
        <v>2609.89</v>
      </c>
      <c r="H44" s="12"/>
    </row>
    <row r="45" spans="1:8" ht="76.5" x14ac:dyDescent="0.2">
      <c r="A45" s="18" t="s">
        <v>533</v>
      </c>
      <c r="B45" s="1" t="s">
        <v>104</v>
      </c>
      <c r="C45" s="1" t="s">
        <v>103</v>
      </c>
      <c r="D45" s="1" t="s">
        <v>377</v>
      </c>
      <c r="E45" s="10">
        <v>10</v>
      </c>
      <c r="F45" s="13">
        <v>2384.4499999999998</v>
      </c>
      <c r="G45" s="11">
        <v>2861.34</v>
      </c>
      <c r="H45" s="12"/>
    </row>
    <row r="46" spans="1:8" ht="76.5" x14ac:dyDescent="0.2">
      <c r="A46" s="18" t="s">
        <v>533</v>
      </c>
      <c r="B46" s="1" t="s">
        <v>106</v>
      </c>
      <c r="C46" s="1" t="s">
        <v>105</v>
      </c>
      <c r="D46" s="1" t="s">
        <v>377</v>
      </c>
      <c r="E46" s="10">
        <v>10</v>
      </c>
      <c r="F46" s="13">
        <v>2384.4499999999998</v>
      </c>
      <c r="G46" s="11">
        <v>2861.34</v>
      </c>
      <c r="H46" s="12"/>
    </row>
    <row r="47" spans="1:8" ht="76.5" x14ac:dyDescent="0.2">
      <c r="A47" s="18" t="s">
        <v>533</v>
      </c>
      <c r="B47" s="1" t="s">
        <v>38</v>
      </c>
      <c r="C47" s="1" t="s">
        <v>37</v>
      </c>
      <c r="D47" s="1" t="s">
        <v>394</v>
      </c>
      <c r="E47" s="10">
        <v>5</v>
      </c>
      <c r="F47" s="13">
        <v>4691.59</v>
      </c>
      <c r="G47" s="11">
        <v>5629.91</v>
      </c>
      <c r="H47" s="12"/>
    </row>
    <row r="48" spans="1:8" ht="76.5" x14ac:dyDescent="0.2">
      <c r="A48" s="18" t="s">
        <v>533</v>
      </c>
      <c r="B48" s="1" t="s">
        <v>80</v>
      </c>
      <c r="C48" s="1" t="s">
        <v>79</v>
      </c>
      <c r="D48" s="1" t="s">
        <v>396</v>
      </c>
      <c r="E48" s="10">
        <v>5</v>
      </c>
      <c r="F48" s="13">
        <v>1507.93</v>
      </c>
      <c r="G48" s="11">
        <v>1809.52</v>
      </c>
      <c r="H48" s="12"/>
    </row>
    <row r="49" spans="1:8" ht="76.5" x14ac:dyDescent="0.2">
      <c r="A49" s="18" t="s">
        <v>533</v>
      </c>
      <c r="B49" s="1" t="s">
        <v>130</v>
      </c>
      <c r="C49" s="1" t="s">
        <v>129</v>
      </c>
      <c r="D49" s="1" t="s">
        <v>397</v>
      </c>
      <c r="E49" s="10">
        <v>8</v>
      </c>
      <c r="F49" s="13">
        <v>2502.89</v>
      </c>
      <c r="G49" s="11">
        <v>3003.47</v>
      </c>
      <c r="H49" s="12"/>
    </row>
    <row r="50" spans="1:8" ht="76.5" x14ac:dyDescent="0.2">
      <c r="A50" s="18" t="s">
        <v>533</v>
      </c>
      <c r="B50" s="1" t="s">
        <v>108</v>
      </c>
      <c r="C50" s="1" t="s">
        <v>107</v>
      </c>
      <c r="D50" s="1" t="s">
        <v>377</v>
      </c>
      <c r="E50" s="10">
        <v>10</v>
      </c>
      <c r="F50" s="13">
        <v>2234.12</v>
      </c>
      <c r="G50" s="11">
        <v>2680.94</v>
      </c>
      <c r="H50" s="12"/>
    </row>
    <row r="51" spans="1:8" ht="76.5" x14ac:dyDescent="0.2">
      <c r="A51" s="18" t="s">
        <v>533</v>
      </c>
      <c r="B51" s="1" t="s">
        <v>110</v>
      </c>
      <c r="C51" s="1" t="s">
        <v>109</v>
      </c>
      <c r="D51" s="1" t="s">
        <v>377</v>
      </c>
      <c r="E51" s="10">
        <v>10</v>
      </c>
      <c r="F51" s="13">
        <v>2234.12</v>
      </c>
      <c r="G51" s="11">
        <v>2680.94</v>
      </c>
      <c r="H51" s="12"/>
    </row>
    <row r="52" spans="1:8" ht="76.5" x14ac:dyDescent="0.2">
      <c r="A52" s="18" t="s">
        <v>533</v>
      </c>
      <c r="B52" s="1" t="s">
        <v>112</v>
      </c>
      <c r="C52" s="1" t="s">
        <v>111</v>
      </c>
      <c r="D52" s="1" t="s">
        <v>391</v>
      </c>
      <c r="E52" s="10">
        <v>10</v>
      </c>
      <c r="F52" s="13">
        <v>2234.12</v>
      </c>
      <c r="G52" s="11">
        <v>2680.94</v>
      </c>
      <c r="H52" s="12"/>
    </row>
    <row r="53" spans="1:8" ht="89.25" x14ac:dyDescent="0.2">
      <c r="A53" s="18" t="s">
        <v>533</v>
      </c>
      <c r="B53" s="1" t="s">
        <v>36</v>
      </c>
      <c r="C53" s="1" t="s">
        <v>35</v>
      </c>
      <c r="D53" s="1" t="s">
        <v>383</v>
      </c>
      <c r="E53" s="10">
        <v>4</v>
      </c>
      <c r="F53" s="13">
        <v>5513.94</v>
      </c>
      <c r="G53" s="11">
        <v>6616.73</v>
      </c>
      <c r="H53" s="12"/>
    </row>
    <row r="54" spans="1:8" ht="76.5" x14ac:dyDescent="0.2">
      <c r="A54" s="18" t="s">
        <v>533</v>
      </c>
      <c r="B54" s="1" t="s">
        <v>28</v>
      </c>
      <c r="C54" s="1" t="s">
        <v>27</v>
      </c>
      <c r="D54" s="1" t="s">
        <v>395</v>
      </c>
      <c r="E54" s="10">
        <v>8</v>
      </c>
      <c r="F54" s="13">
        <v>2724.86</v>
      </c>
      <c r="G54" s="11">
        <v>3269.83</v>
      </c>
      <c r="H54" s="12"/>
    </row>
    <row r="55" spans="1:8" ht="76.5" x14ac:dyDescent="0.2">
      <c r="A55" s="18" t="s">
        <v>533</v>
      </c>
      <c r="B55" s="1" t="s">
        <v>88</v>
      </c>
      <c r="C55" s="1" t="s">
        <v>87</v>
      </c>
      <c r="D55" s="1" t="s">
        <v>401</v>
      </c>
      <c r="E55" s="10">
        <v>9</v>
      </c>
      <c r="F55" s="13">
        <v>2272.48</v>
      </c>
      <c r="G55" s="11">
        <v>2726.98</v>
      </c>
      <c r="H55" s="12"/>
    </row>
    <row r="56" spans="1:8" ht="76.5" x14ac:dyDescent="0.2">
      <c r="A56" s="18" t="s">
        <v>533</v>
      </c>
      <c r="B56" s="1" t="s">
        <v>66</v>
      </c>
      <c r="C56" s="1" t="s">
        <v>65</v>
      </c>
      <c r="D56" s="1" t="s">
        <v>393</v>
      </c>
      <c r="E56" s="10">
        <v>10</v>
      </c>
      <c r="F56" s="13">
        <v>2038.22</v>
      </c>
      <c r="G56" s="11">
        <v>2445.86</v>
      </c>
      <c r="H56" s="12"/>
    </row>
    <row r="57" spans="1:8" ht="76.5" x14ac:dyDescent="0.2">
      <c r="A57" s="18" t="s">
        <v>533</v>
      </c>
      <c r="B57" s="1" t="s">
        <v>134</v>
      </c>
      <c r="C57" s="1" t="s">
        <v>133</v>
      </c>
      <c r="D57" s="1" t="s">
        <v>402</v>
      </c>
      <c r="E57" s="10">
        <v>10</v>
      </c>
      <c r="F57" s="13">
        <v>2021.02</v>
      </c>
      <c r="G57" s="11">
        <v>2425.2199999999998</v>
      </c>
      <c r="H57" s="12"/>
    </row>
    <row r="58" spans="1:8" ht="76.5" x14ac:dyDescent="0.2">
      <c r="A58" s="18" t="s">
        <v>533</v>
      </c>
      <c r="B58" s="1" t="s">
        <v>136</v>
      </c>
      <c r="C58" s="1" t="s">
        <v>135</v>
      </c>
      <c r="D58" s="1" t="s">
        <v>403</v>
      </c>
      <c r="E58" s="10">
        <v>10</v>
      </c>
      <c r="F58" s="13">
        <v>2021.02</v>
      </c>
      <c r="G58" s="11">
        <v>2425.2199999999998</v>
      </c>
      <c r="H58" s="12"/>
    </row>
    <row r="59" spans="1:8" ht="76.5" x14ac:dyDescent="0.2">
      <c r="A59" s="18" t="s">
        <v>533</v>
      </c>
      <c r="B59" s="1" t="s">
        <v>138</v>
      </c>
      <c r="C59" s="1" t="s">
        <v>137</v>
      </c>
      <c r="D59" s="1" t="s">
        <v>404</v>
      </c>
      <c r="E59" s="10">
        <v>8</v>
      </c>
      <c r="F59" s="13">
        <v>2021.02</v>
      </c>
      <c r="G59" s="11">
        <v>2425.2199999999998</v>
      </c>
      <c r="H59" s="12"/>
    </row>
    <row r="60" spans="1:8" ht="76.5" x14ac:dyDescent="0.2">
      <c r="A60" s="18" t="s">
        <v>533</v>
      </c>
      <c r="B60" s="1" t="s">
        <v>140</v>
      </c>
      <c r="C60" s="1" t="s">
        <v>139</v>
      </c>
      <c r="D60" s="1" t="s">
        <v>405</v>
      </c>
      <c r="E60" s="10">
        <v>10</v>
      </c>
      <c r="F60" s="13">
        <v>2021.02</v>
      </c>
      <c r="G60" s="11">
        <v>2425.2199999999998</v>
      </c>
      <c r="H60" s="12"/>
    </row>
    <row r="61" spans="1:8" ht="76.5" x14ac:dyDescent="0.2">
      <c r="A61" s="18" t="s">
        <v>533</v>
      </c>
      <c r="B61" s="1" t="s">
        <v>142</v>
      </c>
      <c r="C61" s="1" t="s">
        <v>141</v>
      </c>
      <c r="D61" s="1" t="s">
        <v>406</v>
      </c>
      <c r="E61" s="10">
        <v>9</v>
      </c>
      <c r="F61" s="13">
        <v>2021.02</v>
      </c>
      <c r="G61" s="11">
        <v>2425.2199999999998</v>
      </c>
      <c r="H61" s="12"/>
    </row>
    <row r="62" spans="1:8" ht="76.5" x14ac:dyDescent="0.2">
      <c r="A62" s="18" t="s">
        <v>533</v>
      </c>
      <c r="B62" s="1" t="s">
        <v>90</v>
      </c>
      <c r="C62" s="1" t="s">
        <v>89</v>
      </c>
      <c r="D62" s="1" t="s">
        <v>408</v>
      </c>
      <c r="E62" s="10">
        <v>7</v>
      </c>
      <c r="F62" s="13">
        <v>1938.06</v>
      </c>
      <c r="G62" s="11">
        <v>2325.67</v>
      </c>
      <c r="H62" s="12"/>
    </row>
    <row r="63" spans="1:8" ht="76.5" x14ac:dyDescent="0.2">
      <c r="A63" s="18" t="s">
        <v>533</v>
      </c>
      <c r="B63" s="1" t="s">
        <v>96</v>
      </c>
      <c r="C63" s="1" t="s">
        <v>95</v>
      </c>
      <c r="D63" s="1" t="s">
        <v>409</v>
      </c>
      <c r="E63" s="10">
        <v>10</v>
      </c>
      <c r="F63" s="13">
        <v>1938.06</v>
      </c>
      <c r="G63" s="11">
        <v>2325.67</v>
      </c>
      <c r="H63" s="12"/>
    </row>
    <row r="64" spans="1:8" ht="76.5" x14ac:dyDescent="0.2">
      <c r="A64" s="18" t="s">
        <v>533</v>
      </c>
      <c r="B64" s="1" t="s">
        <v>92</v>
      </c>
      <c r="C64" s="1" t="s">
        <v>91</v>
      </c>
      <c r="D64" s="1" t="s">
        <v>381</v>
      </c>
      <c r="E64" s="10">
        <v>8</v>
      </c>
      <c r="F64" s="13">
        <v>2357.1799999999998</v>
      </c>
      <c r="G64" s="11">
        <v>2828.62</v>
      </c>
      <c r="H64" s="12"/>
    </row>
    <row r="65" spans="1:8" ht="76.5" x14ac:dyDescent="0.2">
      <c r="A65" s="18" t="s">
        <v>533</v>
      </c>
      <c r="B65" s="1" t="s">
        <v>94</v>
      </c>
      <c r="C65" s="1" t="s">
        <v>93</v>
      </c>
      <c r="D65" s="1" t="s">
        <v>399</v>
      </c>
      <c r="E65" s="10">
        <v>6</v>
      </c>
      <c r="F65" s="13">
        <v>2357.16</v>
      </c>
      <c r="G65" s="11">
        <v>2828.59</v>
      </c>
      <c r="H65" s="12"/>
    </row>
    <row r="66" spans="1:8" ht="76.5" x14ac:dyDescent="0.2">
      <c r="A66" s="18" t="s">
        <v>533</v>
      </c>
      <c r="B66" s="1" t="s">
        <v>12</v>
      </c>
      <c r="C66" s="1" t="s">
        <v>11</v>
      </c>
      <c r="D66" s="1" t="s">
        <v>398</v>
      </c>
      <c r="E66" s="10">
        <v>6</v>
      </c>
      <c r="F66" s="13">
        <v>3118.22</v>
      </c>
      <c r="G66" s="11">
        <v>3741.86</v>
      </c>
      <c r="H66" s="12"/>
    </row>
    <row r="67" spans="1:8" ht="76.5" x14ac:dyDescent="0.2">
      <c r="A67" s="18" t="s">
        <v>533</v>
      </c>
      <c r="B67" s="1" t="s">
        <v>84</v>
      </c>
      <c r="C67" s="1" t="s">
        <v>83</v>
      </c>
      <c r="D67" s="1" t="s">
        <v>412</v>
      </c>
      <c r="E67" s="10">
        <v>8</v>
      </c>
      <c r="F67" s="13">
        <v>1861.72</v>
      </c>
      <c r="G67" s="11">
        <v>2234.06</v>
      </c>
      <c r="H67" s="12"/>
    </row>
    <row r="68" spans="1:8" ht="63.75" x14ac:dyDescent="0.2">
      <c r="A68" s="18" t="s">
        <v>533</v>
      </c>
      <c r="B68" s="1" t="s">
        <v>70</v>
      </c>
      <c r="C68" s="1" t="s">
        <v>69</v>
      </c>
      <c r="D68" s="1" t="s">
        <v>400</v>
      </c>
      <c r="E68" s="10">
        <v>9</v>
      </c>
      <c r="F68" s="13">
        <v>2038.22</v>
      </c>
      <c r="G68" s="11">
        <v>2445.86</v>
      </c>
      <c r="H68" s="12"/>
    </row>
    <row r="69" spans="1:8" ht="63.75" x14ac:dyDescent="0.2">
      <c r="A69" s="18" t="s">
        <v>533</v>
      </c>
      <c r="B69" s="1" t="s">
        <v>188</v>
      </c>
      <c r="C69" s="1" t="s">
        <v>187</v>
      </c>
      <c r="D69" s="1" t="s">
        <v>427</v>
      </c>
      <c r="E69" s="10">
        <v>2</v>
      </c>
      <c r="F69" s="13">
        <v>5872.42</v>
      </c>
      <c r="G69" s="11">
        <v>7046.9</v>
      </c>
      <c r="H69" s="12"/>
    </row>
    <row r="70" spans="1:8" ht="89.25" x14ac:dyDescent="0.2">
      <c r="A70" s="18" t="s">
        <v>533</v>
      </c>
      <c r="B70" s="1" t="s">
        <v>56</v>
      </c>
      <c r="C70" s="1" t="s">
        <v>55</v>
      </c>
      <c r="D70" s="1" t="s">
        <v>417</v>
      </c>
      <c r="E70" s="10">
        <v>4</v>
      </c>
      <c r="F70" s="13">
        <v>4105.6400000000003</v>
      </c>
      <c r="G70" s="11">
        <v>4926.7700000000004</v>
      </c>
      <c r="H70" s="12"/>
    </row>
    <row r="71" spans="1:8" ht="89.25" x14ac:dyDescent="0.2">
      <c r="A71" s="18" t="s">
        <v>533</v>
      </c>
      <c r="B71" s="1" t="s">
        <v>46</v>
      </c>
      <c r="C71" s="1" t="s">
        <v>45</v>
      </c>
      <c r="D71" s="1" t="s">
        <v>410</v>
      </c>
      <c r="E71" s="10">
        <v>5</v>
      </c>
      <c r="F71" s="13">
        <v>3255.5</v>
      </c>
      <c r="G71" s="11">
        <v>3906.6</v>
      </c>
      <c r="H71" s="12"/>
    </row>
    <row r="72" spans="1:8" ht="76.5" x14ac:dyDescent="0.2">
      <c r="A72" s="18" t="s">
        <v>533</v>
      </c>
      <c r="B72" s="1" t="s">
        <v>62</v>
      </c>
      <c r="C72" s="1" t="s">
        <v>61</v>
      </c>
      <c r="D72" s="1" t="s">
        <v>407</v>
      </c>
      <c r="E72" s="10">
        <v>10</v>
      </c>
      <c r="F72" s="13">
        <v>1976.9</v>
      </c>
      <c r="G72" s="11">
        <v>2372.2800000000002</v>
      </c>
      <c r="H72" s="12"/>
    </row>
    <row r="73" spans="1:8" ht="76.5" x14ac:dyDescent="0.2">
      <c r="A73" s="18" t="s">
        <v>533</v>
      </c>
      <c r="B73" s="1" t="s">
        <v>82</v>
      </c>
      <c r="C73" s="1" t="s">
        <v>81</v>
      </c>
      <c r="D73" s="1" t="s">
        <v>411</v>
      </c>
      <c r="E73" s="10">
        <v>2</v>
      </c>
      <c r="F73" s="13">
        <v>1861.72</v>
      </c>
      <c r="G73" s="11">
        <v>2234.06</v>
      </c>
      <c r="H73" s="12"/>
    </row>
    <row r="74" spans="1:8" ht="89.25" x14ac:dyDescent="0.2">
      <c r="A74" s="18" t="s">
        <v>533</v>
      </c>
      <c r="B74" s="1" t="s">
        <v>44</v>
      </c>
      <c r="C74" s="1" t="s">
        <v>43</v>
      </c>
      <c r="D74" s="1" t="s">
        <v>415</v>
      </c>
      <c r="E74" s="10">
        <v>4</v>
      </c>
      <c r="F74" s="13">
        <v>3621.2</v>
      </c>
      <c r="G74" s="11">
        <v>4345.4399999999996</v>
      </c>
      <c r="H74" s="12"/>
    </row>
    <row r="75" spans="1:8" ht="76.5" x14ac:dyDescent="0.2">
      <c r="A75" s="18" t="s">
        <v>533</v>
      </c>
      <c r="B75" s="1" t="s">
        <v>42</v>
      </c>
      <c r="C75" s="1" t="s">
        <v>41</v>
      </c>
      <c r="D75" s="1" t="s">
        <v>424</v>
      </c>
      <c r="E75" s="10">
        <v>1</v>
      </c>
      <c r="F75" s="13">
        <v>3621.09</v>
      </c>
      <c r="G75" s="11">
        <v>4345.3100000000004</v>
      </c>
      <c r="H75" s="12"/>
    </row>
    <row r="76" spans="1:8" ht="89.25" x14ac:dyDescent="0.2">
      <c r="A76" s="18" t="s">
        <v>533</v>
      </c>
      <c r="B76" s="1" t="s">
        <v>58</v>
      </c>
      <c r="C76" s="1" t="s">
        <v>57</v>
      </c>
      <c r="D76" s="1" t="s">
        <v>416</v>
      </c>
      <c r="E76" s="10">
        <v>4</v>
      </c>
      <c r="F76" s="13">
        <v>3574.75</v>
      </c>
      <c r="G76" s="11">
        <v>4289.7</v>
      </c>
      <c r="H76" s="12"/>
    </row>
    <row r="77" spans="1:8" ht="76.5" x14ac:dyDescent="0.2">
      <c r="A77" s="18" t="s">
        <v>533</v>
      </c>
      <c r="B77" s="1" t="s">
        <v>98</v>
      </c>
      <c r="C77" s="1" t="s">
        <v>97</v>
      </c>
      <c r="D77" s="1" t="s">
        <v>422</v>
      </c>
      <c r="E77" s="10">
        <v>4</v>
      </c>
      <c r="F77" s="13">
        <v>3442.55</v>
      </c>
      <c r="G77" s="11">
        <v>4131.0600000000004</v>
      </c>
      <c r="H77" s="12"/>
    </row>
    <row r="78" spans="1:8" ht="76.5" x14ac:dyDescent="0.2">
      <c r="A78" s="18" t="s">
        <v>533</v>
      </c>
      <c r="B78" s="1" t="s">
        <v>162</v>
      </c>
      <c r="C78" s="1" t="s">
        <v>161</v>
      </c>
      <c r="D78" s="1" t="s">
        <v>419</v>
      </c>
      <c r="E78" s="10">
        <v>5</v>
      </c>
      <c r="F78" s="13">
        <v>2518.46</v>
      </c>
      <c r="G78" s="11">
        <v>3022.15</v>
      </c>
      <c r="H78" s="12"/>
    </row>
    <row r="79" spans="1:8" ht="76.5" x14ac:dyDescent="0.2">
      <c r="A79" s="18" t="s">
        <v>533</v>
      </c>
      <c r="B79" s="1" t="s">
        <v>524</v>
      </c>
      <c r="C79" s="1" t="s">
        <v>523</v>
      </c>
      <c r="D79" s="1" t="s">
        <v>529</v>
      </c>
      <c r="E79" s="10">
        <v>3</v>
      </c>
      <c r="F79" s="12">
        <v>3146.67</v>
      </c>
      <c r="G79" s="11">
        <v>3776</v>
      </c>
      <c r="H79" s="12"/>
    </row>
    <row r="80" spans="1:8" ht="89.25" x14ac:dyDescent="0.2">
      <c r="A80" s="18" t="s">
        <v>533</v>
      </c>
      <c r="B80" s="1" t="s">
        <v>50</v>
      </c>
      <c r="C80" s="1" t="s">
        <v>49</v>
      </c>
      <c r="D80" s="1" t="s">
        <v>441</v>
      </c>
      <c r="E80" s="10">
        <v>3</v>
      </c>
      <c r="F80" s="13">
        <v>3079.09</v>
      </c>
      <c r="G80" s="11">
        <v>3694.91</v>
      </c>
      <c r="H80" s="12"/>
    </row>
    <row r="81" spans="1:8" ht="76.5" x14ac:dyDescent="0.2">
      <c r="A81" s="18" t="s">
        <v>533</v>
      </c>
      <c r="B81" s="1" t="s">
        <v>18</v>
      </c>
      <c r="C81" s="1" t="s">
        <v>17</v>
      </c>
      <c r="D81" s="1" t="s">
        <v>413</v>
      </c>
      <c r="E81" s="10">
        <v>3</v>
      </c>
      <c r="F81" s="13">
        <v>2459.5300000000002</v>
      </c>
      <c r="G81" s="11">
        <v>2951.44</v>
      </c>
      <c r="H81" s="12"/>
    </row>
    <row r="82" spans="1:8" ht="76.5" x14ac:dyDescent="0.2">
      <c r="A82" s="18" t="s">
        <v>533</v>
      </c>
      <c r="B82" s="1" t="s">
        <v>166</v>
      </c>
      <c r="C82" s="1" t="s">
        <v>165</v>
      </c>
      <c r="D82" s="1" t="s">
        <v>420</v>
      </c>
      <c r="E82" s="10">
        <v>4</v>
      </c>
      <c r="F82" s="13">
        <v>3060.44</v>
      </c>
      <c r="G82" s="11">
        <v>3672.53</v>
      </c>
      <c r="H82" s="12"/>
    </row>
    <row r="83" spans="1:8" ht="76.5" x14ac:dyDescent="0.2">
      <c r="A83" s="18" t="s">
        <v>533</v>
      </c>
      <c r="B83" s="1" t="s">
        <v>168</v>
      </c>
      <c r="C83" s="1" t="s">
        <v>167</v>
      </c>
      <c r="D83" s="1" t="s">
        <v>425</v>
      </c>
      <c r="E83" s="10">
        <v>1</v>
      </c>
      <c r="F83" s="13">
        <v>12085.42</v>
      </c>
      <c r="G83" s="11">
        <v>14502.5</v>
      </c>
      <c r="H83" s="12"/>
    </row>
    <row r="84" spans="1:8" ht="76.5" x14ac:dyDescent="0.2">
      <c r="A84" s="18" t="s">
        <v>533</v>
      </c>
      <c r="B84" s="1" t="s">
        <v>14</v>
      </c>
      <c r="C84" s="1" t="s">
        <v>13</v>
      </c>
      <c r="D84" s="1" t="s">
        <v>423</v>
      </c>
      <c r="E84" s="10">
        <v>6</v>
      </c>
      <c r="F84" s="13">
        <v>1948.51</v>
      </c>
      <c r="G84" s="11">
        <v>2338.21</v>
      </c>
      <c r="H84" s="12"/>
    </row>
    <row r="85" spans="1:8" ht="76.5" x14ac:dyDescent="0.2">
      <c r="A85" s="18" t="s">
        <v>533</v>
      </c>
      <c r="B85" s="1" t="s">
        <v>146</v>
      </c>
      <c r="C85" s="1" t="s">
        <v>145</v>
      </c>
      <c r="D85" s="1" t="s">
        <v>430</v>
      </c>
      <c r="E85" s="10">
        <v>4</v>
      </c>
      <c r="F85" s="13">
        <v>2518.4</v>
      </c>
      <c r="G85" s="11">
        <v>3022.08</v>
      </c>
      <c r="H85" s="12"/>
    </row>
    <row r="86" spans="1:8" ht="76.5" x14ac:dyDescent="0.2">
      <c r="A86" s="18" t="s">
        <v>533</v>
      </c>
      <c r="B86" s="1" t="s">
        <v>150</v>
      </c>
      <c r="C86" s="1" t="s">
        <v>149</v>
      </c>
      <c r="D86" s="1" t="s">
        <v>431</v>
      </c>
      <c r="E86" s="10">
        <v>4</v>
      </c>
      <c r="F86" s="13">
        <v>2518.4</v>
      </c>
      <c r="G86" s="11">
        <v>3022.08</v>
      </c>
      <c r="H86" s="12"/>
    </row>
    <row r="87" spans="1:8" ht="76.5" x14ac:dyDescent="0.2">
      <c r="A87" s="18" t="s">
        <v>533</v>
      </c>
      <c r="B87" s="1" t="s">
        <v>158</v>
      </c>
      <c r="C87" s="1" t="s">
        <v>157</v>
      </c>
      <c r="D87" s="1" t="s">
        <v>432</v>
      </c>
      <c r="E87" s="10">
        <v>4</v>
      </c>
      <c r="F87" s="13">
        <v>2518.4</v>
      </c>
      <c r="G87" s="11">
        <v>3022.08</v>
      </c>
      <c r="H87" s="12"/>
    </row>
    <row r="88" spans="1:8" ht="76.5" x14ac:dyDescent="0.2">
      <c r="A88" s="18" t="s">
        <v>533</v>
      </c>
      <c r="B88" s="1" t="s">
        <v>74</v>
      </c>
      <c r="C88" s="1" t="s">
        <v>73</v>
      </c>
      <c r="D88" s="1" t="s">
        <v>438</v>
      </c>
      <c r="E88" s="10">
        <v>4</v>
      </c>
      <c r="F88" s="13">
        <v>1861.64</v>
      </c>
      <c r="G88" s="11">
        <v>2233.9699999999998</v>
      </c>
      <c r="H88" s="12"/>
    </row>
    <row r="89" spans="1:8" ht="76.5" x14ac:dyDescent="0.2">
      <c r="A89" s="18" t="s">
        <v>533</v>
      </c>
      <c r="B89" s="1" t="s">
        <v>78</v>
      </c>
      <c r="C89" s="1" t="s">
        <v>77</v>
      </c>
      <c r="D89" s="1" t="s">
        <v>439</v>
      </c>
      <c r="E89" s="10">
        <v>5</v>
      </c>
      <c r="F89" s="13">
        <v>1861.64</v>
      </c>
      <c r="G89" s="11">
        <v>2233.9699999999998</v>
      </c>
      <c r="H89" s="12"/>
    </row>
    <row r="90" spans="1:8" ht="76.5" x14ac:dyDescent="0.2">
      <c r="A90" s="18" t="s">
        <v>533</v>
      </c>
      <c r="B90" s="1" t="s">
        <v>48</v>
      </c>
      <c r="C90" s="1" t="s">
        <v>47</v>
      </c>
      <c r="D90" s="1" t="s">
        <v>440</v>
      </c>
      <c r="E90" s="10">
        <v>3</v>
      </c>
      <c r="F90" s="13">
        <v>3079.09</v>
      </c>
      <c r="G90" s="11">
        <v>3694.91</v>
      </c>
      <c r="H90" s="12"/>
    </row>
    <row r="91" spans="1:8" ht="76.5" x14ac:dyDescent="0.2">
      <c r="A91" s="18" t="s">
        <v>533</v>
      </c>
      <c r="B91" s="1" t="s">
        <v>52</v>
      </c>
      <c r="C91" s="1" t="s">
        <v>51</v>
      </c>
      <c r="D91" s="1" t="s">
        <v>455</v>
      </c>
      <c r="E91" s="10">
        <v>1</v>
      </c>
      <c r="F91" s="13">
        <v>8245.26</v>
      </c>
      <c r="G91" s="11">
        <v>9894.31</v>
      </c>
      <c r="H91" s="12"/>
    </row>
    <row r="92" spans="1:8" ht="63.75" x14ac:dyDescent="0.2">
      <c r="A92" s="18" t="s">
        <v>533</v>
      </c>
      <c r="B92" s="1" t="s">
        <v>189</v>
      </c>
      <c r="C92" s="1" t="s">
        <v>189</v>
      </c>
      <c r="D92" s="1" t="s">
        <v>454</v>
      </c>
      <c r="E92" s="10">
        <v>2</v>
      </c>
      <c r="F92" s="13">
        <v>4109.1000000000004</v>
      </c>
      <c r="G92" s="11">
        <v>4930.92</v>
      </c>
      <c r="H92" s="12"/>
    </row>
    <row r="93" spans="1:8" ht="76.5" x14ac:dyDescent="0.2">
      <c r="A93" s="18" t="s">
        <v>533</v>
      </c>
      <c r="B93" s="1" t="s">
        <v>154</v>
      </c>
      <c r="C93" s="1" t="s">
        <v>153</v>
      </c>
      <c r="D93" s="1" t="s">
        <v>450</v>
      </c>
      <c r="E93" s="10">
        <v>3</v>
      </c>
      <c r="F93" s="13">
        <v>2518.5100000000002</v>
      </c>
      <c r="G93" s="11">
        <v>3022.21</v>
      </c>
      <c r="H93" s="12"/>
    </row>
    <row r="94" spans="1:8" ht="76.5" x14ac:dyDescent="0.2">
      <c r="A94" s="18" t="s">
        <v>533</v>
      </c>
      <c r="B94" s="1" t="s">
        <v>526</v>
      </c>
      <c r="C94" s="1" t="s">
        <v>525</v>
      </c>
      <c r="D94" s="1" t="s">
        <v>530</v>
      </c>
      <c r="E94" s="10">
        <v>2</v>
      </c>
      <c r="F94" s="12">
        <v>3610.74</v>
      </c>
      <c r="G94" s="11">
        <v>4332.8900000000003</v>
      </c>
      <c r="H94" s="12"/>
    </row>
    <row r="95" spans="1:8" ht="76.5" x14ac:dyDescent="0.2">
      <c r="A95" s="18" t="s">
        <v>533</v>
      </c>
      <c r="B95" s="1" t="s">
        <v>6</v>
      </c>
      <c r="C95" s="1" t="s">
        <v>5</v>
      </c>
      <c r="D95" s="1" t="s">
        <v>477</v>
      </c>
      <c r="E95" s="10">
        <v>1</v>
      </c>
      <c r="F95" s="13">
        <v>6194.51</v>
      </c>
      <c r="G95" s="11">
        <v>7433.41</v>
      </c>
      <c r="H95" s="12"/>
    </row>
    <row r="96" spans="1:8" ht="63.75" x14ac:dyDescent="0.2">
      <c r="A96" s="18" t="s">
        <v>533</v>
      </c>
      <c r="B96" s="1" t="s">
        <v>186</v>
      </c>
      <c r="C96" s="1" t="s">
        <v>185</v>
      </c>
      <c r="D96" s="1" t="s">
        <v>509</v>
      </c>
      <c r="E96" s="10">
        <v>2</v>
      </c>
      <c r="F96" s="13">
        <v>911.25</v>
      </c>
      <c r="G96" s="11">
        <v>1093.5</v>
      </c>
      <c r="H96" s="12"/>
    </row>
    <row r="97" spans="1:8" ht="63.75" x14ac:dyDescent="0.2">
      <c r="A97" s="18" t="s">
        <v>533</v>
      </c>
      <c r="B97" s="1" t="s">
        <v>4</v>
      </c>
      <c r="C97" s="1" t="s">
        <v>3</v>
      </c>
      <c r="D97" s="1" t="s">
        <v>518</v>
      </c>
      <c r="E97" s="10">
        <v>1</v>
      </c>
      <c r="F97" s="13">
        <v>1793.99</v>
      </c>
      <c r="G97" s="11">
        <v>2152.79</v>
      </c>
      <c r="H97" s="12"/>
    </row>
    <row r="98" spans="1:8" ht="63.75" x14ac:dyDescent="0.2">
      <c r="A98" s="18" t="s">
        <v>533</v>
      </c>
      <c r="B98" s="1" t="s">
        <v>4</v>
      </c>
      <c r="C98" s="1" t="s">
        <v>3</v>
      </c>
      <c r="D98" s="1" t="s">
        <v>518</v>
      </c>
      <c r="E98" s="10">
        <v>1</v>
      </c>
      <c r="F98" s="13">
        <v>148.1</v>
      </c>
      <c r="G98" s="11">
        <v>177.72</v>
      </c>
      <c r="H98" s="12"/>
    </row>
    <row r="99" spans="1:8" x14ac:dyDescent="0.2">
      <c r="A99" s="15"/>
      <c r="B99" t="s">
        <v>357</v>
      </c>
      <c r="D99"/>
      <c r="E99" s="14">
        <f>SUBTOTAL(109,Таблица1[Свободный остаток])</f>
        <v>772</v>
      </c>
      <c r="H99" s="15"/>
    </row>
    <row r="100" spans="1:8" x14ac:dyDescent="0.2">
      <c r="F100" s="16"/>
    </row>
  </sheetData>
  <phoneticPr fontId="0" type="noConversion"/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E9BAF-9FA0-413B-AAE8-0AB774A398E5}">
  <sheetPr>
    <outlinePr summaryBelow="0" summaryRight="0"/>
    <pageSetUpPr autoPageBreaks="0"/>
  </sheetPr>
  <dimension ref="A1:H86"/>
  <sheetViews>
    <sheetView workbookViewId="0">
      <selection activeCell="E2" sqref="E2:E85"/>
    </sheetView>
  </sheetViews>
  <sheetFormatPr defaultRowHeight="11.25" x14ac:dyDescent="0.2"/>
  <cols>
    <col min="1" max="1" width="23.83203125" customWidth="1"/>
    <col min="2" max="2" width="28.83203125" customWidth="1"/>
    <col min="3" max="3" width="66.83203125" customWidth="1"/>
    <col min="4" max="4" width="120.83203125" style="15" customWidth="1"/>
    <col min="5" max="6" width="15.5" customWidth="1"/>
    <col min="7" max="7" width="15.6640625" customWidth="1"/>
    <col min="8" max="8" width="14.1640625" bestFit="1" customWidth="1"/>
    <col min="9" max="241" width="10.6640625" customWidth="1"/>
  </cols>
  <sheetData>
    <row r="1" spans="1:8" ht="38.25" x14ac:dyDescent="0.2">
      <c r="A1" s="6" t="s">
        <v>532</v>
      </c>
      <c r="B1" s="6" t="s">
        <v>1</v>
      </c>
      <c r="C1" s="6" t="s">
        <v>0</v>
      </c>
      <c r="D1" s="6" t="s">
        <v>356</v>
      </c>
      <c r="E1" s="6" t="s">
        <v>2</v>
      </c>
      <c r="F1" s="7" t="s">
        <v>519</v>
      </c>
      <c r="G1" s="8" t="s">
        <v>520</v>
      </c>
      <c r="H1" s="9" t="s">
        <v>531</v>
      </c>
    </row>
    <row r="2" spans="1:8" ht="63.75" x14ac:dyDescent="0.2">
      <c r="A2" s="12" t="s">
        <v>534</v>
      </c>
      <c r="B2" s="1" t="s">
        <v>191</v>
      </c>
      <c r="C2" s="1" t="s">
        <v>190</v>
      </c>
      <c r="D2" s="1" t="s">
        <v>486</v>
      </c>
      <c r="E2" s="10">
        <v>1</v>
      </c>
      <c r="F2" s="5">
        <v>4916.95</v>
      </c>
      <c r="G2" s="5">
        <f>ROUND(Таблица13[[#This Row],[Цена со скидкой без НДС, руб/шт]]*1.2,2)</f>
        <v>5900.34</v>
      </c>
      <c r="H2" s="5"/>
    </row>
    <row r="3" spans="1:8" ht="63.75" x14ac:dyDescent="0.2">
      <c r="A3" s="12" t="s">
        <v>534</v>
      </c>
      <c r="B3" s="1" t="s">
        <v>193</v>
      </c>
      <c r="C3" s="1" t="s">
        <v>192</v>
      </c>
      <c r="D3" s="1" t="s">
        <v>478</v>
      </c>
      <c r="E3" s="10">
        <v>1</v>
      </c>
      <c r="F3" s="5">
        <v>5495.5</v>
      </c>
      <c r="G3" s="5">
        <f>ROUND(Таблица13[[#This Row],[Цена со скидкой без НДС, руб/шт]]*1.2,2)</f>
        <v>6594.6</v>
      </c>
      <c r="H3" s="5"/>
    </row>
    <row r="4" spans="1:8" ht="63.75" x14ac:dyDescent="0.2">
      <c r="A4" s="12" t="s">
        <v>534</v>
      </c>
      <c r="B4" s="1" t="s">
        <v>195</v>
      </c>
      <c r="C4" s="1" t="s">
        <v>194</v>
      </c>
      <c r="D4" s="1" t="s">
        <v>414</v>
      </c>
      <c r="E4" s="10">
        <v>11</v>
      </c>
      <c r="F4" s="5">
        <v>1362.74</v>
      </c>
      <c r="G4" s="5">
        <f>ROUND(Таблица13[[#This Row],[Цена со скидкой без НДС, руб/шт]]*1.2,2)</f>
        <v>1635.29</v>
      </c>
      <c r="H4" s="5"/>
    </row>
    <row r="5" spans="1:8" ht="63.75" x14ac:dyDescent="0.2">
      <c r="A5" s="12" t="s">
        <v>534</v>
      </c>
      <c r="B5" s="1" t="s">
        <v>197</v>
      </c>
      <c r="C5" s="1" t="s">
        <v>196</v>
      </c>
      <c r="D5" s="1" t="s">
        <v>453</v>
      </c>
      <c r="E5" s="10">
        <v>6</v>
      </c>
      <c r="F5" s="5">
        <v>1279.81</v>
      </c>
      <c r="G5" s="5">
        <f>ROUND(Таблица13[[#This Row],[Цена со скидкой без НДС, руб/шт]]*1.2,2)</f>
        <v>1535.77</v>
      </c>
      <c r="H5" s="5"/>
    </row>
    <row r="6" spans="1:8" ht="63.75" x14ac:dyDescent="0.2">
      <c r="A6" s="12" t="s">
        <v>534</v>
      </c>
      <c r="B6" s="1" t="s">
        <v>199</v>
      </c>
      <c r="C6" s="1" t="s">
        <v>198</v>
      </c>
      <c r="D6" s="1" t="s">
        <v>446</v>
      </c>
      <c r="E6" s="10">
        <v>1</v>
      </c>
      <c r="F6" s="5">
        <v>1362.69</v>
      </c>
      <c r="G6" s="5">
        <f>ROUND(Таблица13[[#This Row],[Цена со скидкой без НДС, руб/шт]]*1.2,2)</f>
        <v>1635.23</v>
      </c>
      <c r="H6" s="5"/>
    </row>
    <row r="7" spans="1:8" ht="63.75" x14ac:dyDescent="0.2">
      <c r="A7" s="12" t="s">
        <v>534</v>
      </c>
      <c r="B7" s="1" t="s">
        <v>201</v>
      </c>
      <c r="C7" s="1" t="s">
        <v>200</v>
      </c>
      <c r="D7" s="1" t="s">
        <v>513</v>
      </c>
      <c r="E7" s="10">
        <v>1</v>
      </c>
      <c r="F7" s="5">
        <v>1279.69</v>
      </c>
      <c r="G7" s="5">
        <f>ROUND(Таблица13[[#This Row],[Цена со скидкой без НДС, руб/шт]]*1.2,2)</f>
        <v>1535.63</v>
      </c>
      <c r="H7" s="5"/>
    </row>
    <row r="8" spans="1:8" ht="63.75" x14ac:dyDescent="0.2">
      <c r="A8" s="12" t="s">
        <v>534</v>
      </c>
      <c r="B8" s="1" t="s">
        <v>203</v>
      </c>
      <c r="C8" s="1" t="s">
        <v>202</v>
      </c>
      <c r="D8" s="1" t="s">
        <v>506</v>
      </c>
      <c r="E8" s="10">
        <v>1</v>
      </c>
      <c r="F8" s="5">
        <v>2103.54</v>
      </c>
      <c r="G8" s="5">
        <f>ROUND(Таблица13[[#This Row],[Цена со скидкой без НДС, руб/шт]]*1.2,2)</f>
        <v>2524.25</v>
      </c>
      <c r="H8" s="5"/>
    </row>
    <row r="9" spans="1:8" ht="63.75" x14ac:dyDescent="0.2">
      <c r="A9" s="12" t="s">
        <v>534</v>
      </c>
      <c r="B9" s="1" t="s">
        <v>205</v>
      </c>
      <c r="C9" s="1" t="s">
        <v>204</v>
      </c>
      <c r="D9" s="1" t="s">
        <v>363</v>
      </c>
      <c r="E9" s="10">
        <v>14</v>
      </c>
      <c r="F9" s="5">
        <v>1457.47</v>
      </c>
      <c r="G9" s="5">
        <f>ROUND(Таблица13[[#This Row],[Цена со скидкой без НДС, руб/шт]]*1.2,2)</f>
        <v>1748.96</v>
      </c>
      <c r="H9" s="5"/>
    </row>
    <row r="10" spans="1:8" ht="63.75" x14ac:dyDescent="0.2">
      <c r="A10" s="12" t="s">
        <v>534</v>
      </c>
      <c r="B10" s="1" t="s">
        <v>207</v>
      </c>
      <c r="C10" s="1" t="s">
        <v>206</v>
      </c>
      <c r="D10" s="1" t="s">
        <v>507</v>
      </c>
      <c r="E10" s="10">
        <v>2</v>
      </c>
      <c r="F10" s="5">
        <v>1368.8</v>
      </c>
      <c r="G10" s="5">
        <f>ROUND(Таблица13[[#This Row],[Цена со скидкой без НДС, руб/шт]]*1.2,2)</f>
        <v>1642.56</v>
      </c>
      <c r="H10" s="5"/>
    </row>
    <row r="11" spans="1:8" ht="63.75" x14ac:dyDescent="0.2">
      <c r="A11" s="12" t="s">
        <v>534</v>
      </c>
      <c r="B11" s="1" t="s">
        <v>209</v>
      </c>
      <c r="C11" s="1" t="s">
        <v>208</v>
      </c>
      <c r="D11" s="1" t="s">
        <v>483</v>
      </c>
      <c r="E11" s="10">
        <v>4</v>
      </c>
      <c r="F11" s="5">
        <v>1362.8</v>
      </c>
      <c r="G11" s="5">
        <f>ROUND(Таблица13[[#This Row],[Цена со скидкой без НДС, руб/шт]]*1.2,2)</f>
        <v>1635.36</v>
      </c>
      <c r="H11" s="5"/>
    </row>
    <row r="12" spans="1:8" ht="63.75" x14ac:dyDescent="0.2">
      <c r="A12" s="12" t="s">
        <v>534</v>
      </c>
      <c r="B12" s="1" t="s">
        <v>211</v>
      </c>
      <c r="C12" s="1" t="s">
        <v>210</v>
      </c>
      <c r="D12" s="1" t="s">
        <v>434</v>
      </c>
      <c r="E12" s="10">
        <v>9</v>
      </c>
      <c r="F12" s="5">
        <v>1283.57</v>
      </c>
      <c r="G12" s="5">
        <f>ROUND(Таблица13[[#This Row],[Цена со скидкой без НДС, руб/шт]]*1.2,2)</f>
        <v>1540.28</v>
      </c>
      <c r="H12" s="5"/>
    </row>
    <row r="13" spans="1:8" ht="63.75" x14ac:dyDescent="0.2">
      <c r="A13" s="12" t="s">
        <v>534</v>
      </c>
      <c r="B13" s="1" t="s">
        <v>213</v>
      </c>
      <c r="C13" s="1" t="s">
        <v>212</v>
      </c>
      <c r="D13" s="1" t="s">
        <v>491</v>
      </c>
      <c r="E13" s="10">
        <v>4</v>
      </c>
      <c r="F13" s="5">
        <v>1283.57</v>
      </c>
      <c r="G13" s="5">
        <f>ROUND(Таблица13[[#This Row],[Цена со скидкой без НДС, руб/шт]]*1.2,2)</f>
        <v>1540.28</v>
      </c>
      <c r="H13" s="5"/>
    </row>
    <row r="14" spans="1:8" ht="63.75" x14ac:dyDescent="0.2">
      <c r="A14" s="12" t="s">
        <v>534</v>
      </c>
      <c r="B14" s="1" t="s">
        <v>215</v>
      </c>
      <c r="C14" s="1" t="s">
        <v>214</v>
      </c>
      <c r="D14" s="1" t="s">
        <v>479</v>
      </c>
      <c r="E14" s="10">
        <v>5</v>
      </c>
      <c r="F14" s="5">
        <v>1283.57</v>
      </c>
      <c r="G14" s="5">
        <f>ROUND(Таблица13[[#This Row],[Цена со скидкой без НДС, руб/шт]]*1.2,2)</f>
        <v>1540.28</v>
      </c>
      <c r="H14" s="5"/>
    </row>
    <row r="15" spans="1:8" ht="63.75" x14ac:dyDescent="0.2">
      <c r="A15" s="12" t="s">
        <v>534</v>
      </c>
      <c r="B15" s="1" t="s">
        <v>217</v>
      </c>
      <c r="C15" s="1" t="s">
        <v>216</v>
      </c>
      <c r="D15" s="1" t="s">
        <v>480</v>
      </c>
      <c r="E15" s="10">
        <v>5</v>
      </c>
      <c r="F15" s="5">
        <v>1283.57</v>
      </c>
      <c r="G15" s="5">
        <f>ROUND(Таблица13[[#This Row],[Цена со скидкой без НДС, руб/шт]]*1.2,2)</f>
        <v>1540.28</v>
      </c>
      <c r="H15" s="5"/>
    </row>
    <row r="16" spans="1:8" ht="76.5" x14ac:dyDescent="0.2">
      <c r="A16" s="12" t="s">
        <v>534</v>
      </c>
      <c r="B16" s="1" t="s">
        <v>219</v>
      </c>
      <c r="C16" s="1" t="s">
        <v>218</v>
      </c>
      <c r="D16" s="1" t="s">
        <v>508</v>
      </c>
      <c r="E16" s="10">
        <v>1</v>
      </c>
      <c r="F16" s="5">
        <v>1904.68</v>
      </c>
      <c r="G16" s="5">
        <f>ROUND(Таблица13[[#This Row],[Цена со скидкой без НДС, руб/шт]]*1.2,2)</f>
        <v>2285.62</v>
      </c>
      <c r="H16" s="5"/>
    </row>
    <row r="17" spans="1:8" ht="76.5" x14ac:dyDescent="0.2">
      <c r="A17" s="12" t="s">
        <v>534</v>
      </c>
      <c r="B17" s="1" t="s">
        <v>221</v>
      </c>
      <c r="C17" s="1" t="s">
        <v>220</v>
      </c>
      <c r="D17" s="1" t="s">
        <v>490</v>
      </c>
      <c r="E17" s="10">
        <v>2</v>
      </c>
      <c r="F17" s="5">
        <v>2182.0100000000002</v>
      </c>
      <c r="G17" s="5">
        <f>ROUND(Таблица13[[#This Row],[Цена со скидкой без НДС, руб/шт]]*1.2,2)</f>
        <v>2618.41</v>
      </c>
      <c r="H17" s="5"/>
    </row>
    <row r="18" spans="1:8" ht="63.75" x14ac:dyDescent="0.2">
      <c r="A18" s="12" t="s">
        <v>534</v>
      </c>
      <c r="B18" s="1" t="s">
        <v>223</v>
      </c>
      <c r="C18" s="1" t="s">
        <v>222</v>
      </c>
      <c r="D18" s="1" t="s">
        <v>448</v>
      </c>
      <c r="E18" s="10">
        <v>4</v>
      </c>
      <c r="F18" s="5">
        <v>2310.4499999999998</v>
      </c>
      <c r="G18" s="5">
        <f>ROUND(Таблица13[[#This Row],[Цена со скидкой без НДС, руб/шт]]*1.2,2)</f>
        <v>2772.54</v>
      </c>
      <c r="H18" s="5"/>
    </row>
    <row r="19" spans="1:8" ht="63.75" x14ac:dyDescent="0.2">
      <c r="A19" s="12" t="s">
        <v>534</v>
      </c>
      <c r="B19" s="1" t="s">
        <v>225</v>
      </c>
      <c r="C19" s="1" t="s">
        <v>224</v>
      </c>
      <c r="D19" s="1" t="s">
        <v>497</v>
      </c>
      <c r="E19" s="10">
        <v>2</v>
      </c>
      <c r="F19" s="5">
        <v>2310.2600000000002</v>
      </c>
      <c r="G19" s="5">
        <f>ROUND(Таблица13[[#This Row],[Цена со скидкой без НДС, руб/шт]]*1.2,2)</f>
        <v>2772.31</v>
      </c>
      <c r="H19" s="5"/>
    </row>
    <row r="20" spans="1:8" ht="63.75" x14ac:dyDescent="0.2">
      <c r="A20" s="12" t="s">
        <v>534</v>
      </c>
      <c r="B20" s="1" t="s">
        <v>227</v>
      </c>
      <c r="C20" s="1" t="s">
        <v>226</v>
      </c>
      <c r="D20" s="1" t="s">
        <v>443</v>
      </c>
      <c r="E20" s="10">
        <v>4</v>
      </c>
      <c r="F20" s="5">
        <v>1892.58</v>
      </c>
      <c r="G20" s="5">
        <f>ROUND(Таблица13[[#This Row],[Цена со скидкой без НДС, руб/шт]]*1.2,2)</f>
        <v>2271.1</v>
      </c>
      <c r="H20" s="5"/>
    </row>
    <row r="21" spans="1:8" ht="63.75" x14ac:dyDescent="0.2">
      <c r="A21" s="12" t="s">
        <v>534</v>
      </c>
      <c r="B21" s="1" t="s">
        <v>229</v>
      </c>
      <c r="C21" s="1" t="s">
        <v>228</v>
      </c>
      <c r="D21" s="1" t="s">
        <v>442</v>
      </c>
      <c r="E21" s="10">
        <v>4</v>
      </c>
      <c r="F21" s="5">
        <v>1928.22</v>
      </c>
      <c r="G21" s="5">
        <f>ROUND(Таблица13[[#This Row],[Цена со скидкой без НДС, руб/шт]]*1.2,2)</f>
        <v>2313.86</v>
      </c>
      <c r="H21" s="5"/>
    </row>
    <row r="22" spans="1:8" ht="63.75" x14ac:dyDescent="0.2">
      <c r="A22" s="12" t="s">
        <v>534</v>
      </c>
      <c r="B22" s="1" t="s">
        <v>231</v>
      </c>
      <c r="C22" s="1" t="s">
        <v>230</v>
      </c>
      <c r="D22" s="1" t="s">
        <v>449</v>
      </c>
      <c r="E22" s="10">
        <v>4</v>
      </c>
      <c r="F22" s="5">
        <v>2310.4499999999998</v>
      </c>
      <c r="G22" s="5">
        <f>ROUND(Таблица13[[#This Row],[Цена со скидкой без НДС, руб/шт]]*1.2,2)</f>
        <v>2772.54</v>
      </c>
      <c r="H22" s="5"/>
    </row>
    <row r="23" spans="1:8" ht="63.75" x14ac:dyDescent="0.2">
      <c r="A23" s="12" t="s">
        <v>534</v>
      </c>
      <c r="B23" s="1" t="s">
        <v>233</v>
      </c>
      <c r="C23" s="1" t="s">
        <v>232</v>
      </c>
      <c r="D23" s="1" t="s">
        <v>428</v>
      </c>
      <c r="E23" s="10">
        <v>4</v>
      </c>
      <c r="F23" s="5">
        <v>2605.17</v>
      </c>
      <c r="G23" s="5">
        <f>ROUND(Таблица13[[#This Row],[Цена со скидкой без НДС, руб/шт]]*1.2,2)</f>
        <v>3126.2</v>
      </c>
      <c r="H23" s="5"/>
    </row>
    <row r="24" spans="1:8" ht="63.75" x14ac:dyDescent="0.2">
      <c r="A24" s="12" t="s">
        <v>534</v>
      </c>
      <c r="B24" s="1" t="s">
        <v>536</v>
      </c>
      <c r="C24" s="1" t="s">
        <v>537</v>
      </c>
      <c r="D24" s="1" t="s">
        <v>538</v>
      </c>
      <c r="E24" s="10">
        <v>33</v>
      </c>
      <c r="F24" s="5">
        <v>1952.36</v>
      </c>
      <c r="G24" s="5">
        <f>ROUND(Таблица13[[#This Row],[Цена со скидкой без НДС, руб/шт]]*1.2,2)</f>
        <v>2342.83</v>
      </c>
      <c r="H24" s="5"/>
    </row>
    <row r="25" spans="1:8" ht="63.75" x14ac:dyDescent="0.2">
      <c r="A25" s="12" t="s">
        <v>534</v>
      </c>
      <c r="B25" s="1" t="s">
        <v>235</v>
      </c>
      <c r="C25" s="1" t="s">
        <v>234</v>
      </c>
      <c r="D25" s="1" t="s">
        <v>435</v>
      </c>
      <c r="E25" s="10">
        <v>5</v>
      </c>
      <c r="F25" s="5">
        <v>2310.42</v>
      </c>
      <c r="G25" s="5">
        <f>ROUND(Таблица13[[#This Row],[Цена со скидкой без НДС, руб/шт]]*1.2,2)</f>
        <v>2772.5</v>
      </c>
      <c r="H25" s="5"/>
    </row>
    <row r="26" spans="1:8" ht="63.75" x14ac:dyDescent="0.2">
      <c r="A26" s="12" t="s">
        <v>534</v>
      </c>
      <c r="B26" s="1" t="s">
        <v>237</v>
      </c>
      <c r="C26" s="1" t="s">
        <v>236</v>
      </c>
      <c r="D26" s="1" t="s">
        <v>426</v>
      </c>
      <c r="E26" s="10">
        <v>5</v>
      </c>
      <c r="F26" s="5">
        <v>2481.5100000000002</v>
      </c>
      <c r="G26" s="5">
        <f>ROUND(Таблица13[[#This Row],[Цена со скидкой без НДС, руб/шт]]*1.2,2)</f>
        <v>2977.81</v>
      </c>
      <c r="H26" s="5"/>
    </row>
    <row r="27" spans="1:8" ht="63.75" x14ac:dyDescent="0.2">
      <c r="A27" s="12" t="s">
        <v>534</v>
      </c>
      <c r="B27" s="1" t="s">
        <v>239</v>
      </c>
      <c r="C27" s="1" t="s">
        <v>238</v>
      </c>
      <c r="D27" s="1" t="s">
        <v>496</v>
      </c>
      <c r="E27" s="10">
        <v>2</v>
      </c>
      <c r="F27" s="5">
        <v>2310.65</v>
      </c>
      <c r="G27" s="5">
        <f>ROUND(Таблица13[[#This Row],[Цена со скидкой без НДС, руб/шт]]*1.2,2)</f>
        <v>2772.78</v>
      </c>
      <c r="H27" s="5"/>
    </row>
    <row r="28" spans="1:8" ht="63.75" x14ac:dyDescent="0.2">
      <c r="A28" s="12" t="s">
        <v>534</v>
      </c>
      <c r="B28" s="1" t="s">
        <v>241</v>
      </c>
      <c r="C28" s="1" t="s">
        <v>240</v>
      </c>
      <c r="D28" s="1" t="s">
        <v>493</v>
      </c>
      <c r="E28" s="10">
        <v>2</v>
      </c>
      <c r="F28" s="5">
        <v>2481.5100000000002</v>
      </c>
      <c r="G28" s="5">
        <f>ROUND(Таблица13[[#This Row],[Цена со скидкой без НДС, руб/шт]]*1.2,2)</f>
        <v>2977.81</v>
      </c>
      <c r="H28" s="5"/>
    </row>
    <row r="29" spans="1:8" ht="63.75" x14ac:dyDescent="0.2">
      <c r="A29" s="12" t="s">
        <v>534</v>
      </c>
      <c r="B29" s="1" t="s">
        <v>243</v>
      </c>
      <c r="C29" s="1" t="s">
        <v>242</v>
      </c>
      <c r="D29" s="1" t="s">
        <v>436</v>
      </c>
      <c r="E29" s="10">
        <v>4</v>
      </c>
      <c r="F29" s="5">
        <v>2310.42</v>
      </c>
      <c r="G29" s="5">
        <f>ROUND(Таблица13[[#This Row],[Цена со скидкой без НДС, руб/шт]]*1.2,2)</f>
        <v>2772.5</v>
      </c>
      <c r="H29" s="5"/>
    </row>
    <row r="30" spans="1:8" ht="63.75" x14ac:dyDescent="0.2">
      <c r="A30" s="12" t="s">
        <v>534</v>
      </c>
      <c r="B30" s="1" t="s">
        <v>245</v>
      </c>
      <c r="C30" s="1" t="s">
        <v>244</v>
      </c>
      <c r="D30" s="1" t="s">
        <v>474</v>
      </c>
      <c r="E30" s="10">
        <v>3</v>
      </c>
      <c r="F30" s="5">
        <v>2481.2399999999998</v>
      </c>
      <c r="G30" s="5">
        <f>ROUND(Таблица13[[#This Row],[Цена со скидкой без НДС, руб/шт]]*1.2,2)</f>
        <v>2977.49</v>
      </c>
      <c r="H30" s="5"/>
    </row>
    <row r="31" spans="1:8" ht="63.75" x14ac:dyDescent="0.2">
      <c r="A31" s="12" t="s">
        <v>534</v>
      </c>
      <c r="B31" s="1" t="s">
        <v>247</v>
      </c>
      <c r="C31" s="1" t="s">
        <v>246</v>
      </c>
      <c r="D31" s="1" t="s">
        <v>487</v>
      </c>
      <c r="E31" s="10">
        <v>2</v>
      </c>
      <c r="F31" s="5">
        <v>2823.61</v>
      </c>
      <c r="G31" s="5">
        <f>ROUND(Таблица13[[#This Row],[Цена со скидкой без НДС, руб/шт]]*1.2,2)</f>
        <v>3388.33</v>
      </c>
      <c r="H31" s="5"/>
    </row>
    <row r="32" spans="1:8" ht="63.75" x14ac:dyDescent="0.2">
      <c r="A32" s="12" t="s">
        <v>534</v>
      </c>
      <c r="B32" s="1" t="s">
        <v>249</v>
      </c>
      <c r="C32" s="1" t="s">
        <v>248</v>
      </c>
      <c r="D32" s="1" t="s">
        <v>437</v>
      </c>
      <c r="E32" s="10">
        <v>5</v>
      </c>
      <c r="F32" s="5">
        <v>2310.42</v>
      </c>
      <c r="G32" s="5">
        <f>ROUND(Таблица13[[#This Row],[Цена со скидкой без НДС, руб/шт]]*1.2,2)</f>
        <v>2772.5</v>
      </c>
      <c r="H32" s="5"/>
    </row>
    <row r="33" spans="1:8" ht="63.75" x14ac:dyDescent="0.2">
      <c r="A33" s="12" t="s">
        <v>534</v>
      </c>
      <c r="B33" s="1" t="s">
        <v>251</v>
      </c>
      <c r="C33" s="1" t="s">
        <v>250</v>
      </c>
      <c r="D33" s="1" t="s">
        <v>494</v>
      </c>
      <c r="E33" s="10">
        <v>2</v>
      </c>
      <c r="F33" s="5">
        <v>2481.5100000000002</v>
      </c>
      <c r="G33" s="5">
        <f>ROUND(Таблица13[[#This Row],[Цена со скидкой без НДС, руб/шт]]*1.2,2)</f>
        <v>2977.81</v>
      </c>
      <c r="H33" s="5"/>
    </row>
    <row r="34" spans="1:8" ht="63.75" x14ac:dyDescent="0.2">
      <c r="A34" s="12" t="s">
        <v>534</v>
      </c>
      <c r="B34" s="1" t="s">
        <v>253</v>
      </c>
      <c r="C34" s="1" t="s">
        <v>252</v>
      </c>
      <c r="D34" s="1" t="s">
        <v>418</v>
      </c>
      <c r="E34" s="10">
        <v>2</v>
      </c>
      <c r="F34" s="5">
        <v>3906.96</v>
      </c>
      <c r="G34" s="5">
        <f>ROUND(Таблица13[[#This Row],[Цена со скидкой без НДС, руб/шт]]*1.2,2)</f>
        <v>4688.3500000000004</v>
      </c>
      <c r="H34" s="5"/>
    </row>
    <row r="35" spans="1:8" ht="63.75" x14ac:dyDescent="0.2">
      <c r="A35" s="12" t="s">
        <v>534</v>
      </c>
      <c r="B35" s="1" t="s">
        <v>255</v>
      </c>
      <c r="C35" s="1" t="s">
        <v>254</v>
      </c>
      <c r="D35" s="1" t="s">
        <v>421</v>
      </c>
      <c r="E35" s="10">
        <v>3</v>
      </c>
      <c r="F35" s="5">
        <v>3651.93</v>
      </c>
      <c r="G35" s="5">
        <f>ROUND(Таблица13[[#This Row],[Цена со скидкой без НДС, руб/шт]]*1.2,2)</f>
        <v>4382.32</v>
      </c>
      <c r="H35" s="5"/>
    </row>
    <row r="36" spans="1:8" ht="63.75" x14ac:dyDescent="0.2">
      <c r="A36" s="12" t="s">
        <v>534</v>
      </c>
      <c r="B36" s="1" t="s">
        <v>257</v>
      </c>
      <c r="C36" s="1" t="s">
        <v>256</v>
      </c>
      <c r="D36" s="1" t="s">
        <v>429</v>
      </c>
      <c r="E36" s="10">
        <v>13</v>
      </c>
      <c r="F36" s="5">
        <v>797.74</v>
      </c>
      <c r="G36" s="5">
        <f>ROUND(Таблица13[[#This Row],[Цена со скидкой без НДС, руб/шт]]*1.2,2)</f>
        <v>957.29</v>
      </c>
      <c r="H36" s="5"/>
    </row>
    <row r="37" spans="1:8" ht="63.75" x14ac:dyDescent="0.2">
      <c r="A37" s="12" t="s">
        <v>534</v>
      </c>
      <c r="B37" s="1" t="s">
        <v>259</v>
      </c>
      <c r="C37" s="1" t="s">
        <v>258</v>
      </c>
      <c r="D37" s="1" t="s">
        <v>492</v>
      </c>
      <c r="E37" s="10">
        <v>5</v>
      </c>
      <c r="F37" s="5">
        <v>851.32</v>
      </c>
      <c r="G37" s="5">
        <f>ROUND(Таблица13[[#This Row],[Цена со скидкой без НДС, руб/шт]]*1.2,2)</f>
        <v>1021.58</v>
      </c>
      <c r="H37" s="5"/>
    </row>
    <row r="38" spans="1:8" ht="63.75" x14ac:dyDescent="0.2">
      <c r="A38" s="12" t="s">
        <v>534</v>
      </c>
      <c r="B38" s="1" t="s">
        <v>261</v>
      </c>
      <c r="C38" s="1" t="s">
        <v>260</v>
      </c>
      <c r="D38" s="1" t="s">
        <v>501</v>
      </c>
      <c r="E38" s="10">
        <v>5</v>
      </c>
      <c r="F38" s="5">
        <v>650.76</v>
      </c>
      <c r="G38" s="5">
        <f>ROUND(Таблица13[[#This Row],[Цена со скидкой без НДС, руб/шт]]*1.2,2)</f>
        <v>780.91</v>
      </c>
      <c r="H38" s="5"/>
    </row>
    <row r="39" spans="1:8" ht="63.75" x14ac:dyDescent="0.2">
      <c r="A39" s="12" t="s">
        <v>534</v>
      </c>
      <c r="B39" s="1" t="s">
        <v>263</v>
      </c>
      <c r="C39" s="1" t="s">
        <v>262</v>
      </c>
      <c r="D39" s="1" t="s">
        <v>517</v>
      </c>
      <c r="E39" s="10">
        <v>1</v>
      </c>
      <c r="F39" s="5">
        <v>650.37</v>
      </c>
      <c r="G39" s="5">
        <f>ROUND(Таблица13[[#This Row],[Цена со скидкой без НДС, руб/шт]]*1.2,2)</f>
        <v>780.44</v>
      </c>
      <c r="H39" s="5"/>
    </row>
    <row r="40" spans="1:8" ht="63.75" x14ac:dyDescent="0.2">
      <c r="A40" s="12" t="s">
        <v>534</v>
      </c>
      <c r="B40" s="1" t="s">
        <v>265</v>
      </c>
      <c r="C40" s="1" t="s">
        <v>264</v>
      </c>
      <c r="D40" s="1" t="s">
        <v>499</v>
      </c>
      <c r="E40" s="10">
        <v>5</v>
      </c>
      <c r="F40" s="5">
        <v>731.2</v>
      </c>
      <c r="G40" s="5">
        <f>ROUND(Таблица13[[#This Row],[Цена со скидкой без НДС, руб/шт]]*1.2,2)</f>
        <v>877.44</v>
      </c>
      <c r="H40" s="5"/>
    </row>
    <row r="41" spans="1:8" ht="63.75" x14ac:dyDescent="0.2">
      <c r="A41" s="12" t="s">
        <v>534</v>
      </c>
      <c r="B41" s="1" t="s">
        <v>267</v>
      </c>
      <c r="C41" s="1" t="s">
        <v>266</v>
      </c>
      <c r="D41" s="1" t="s">
        <v>502</v>
      </c>
      <c r="E41" s="10">
        <v>5</v>
      </c>
      <c r="F41" s="5">
        <v>650.76</v>
      </c>
      <c r="G41" s="5">
        <f>ROUND(Таблица13[[#This Row],[Цена со скидкой без НДС, руб/шт]]*1.2,2)</f>
        <v>780.91</v>
      </c>
      <c r="H41" s="5"/>
    </row>
    <row r="42" spans="1:8" ht="63.75" x14ac:dyDescent="0.2">
      <c r="A42" s="12" t="s">
        <v>534</v>
      </c>
      <c r="B42" s="1" t="s">
        <v>269</v>
      </c>
      <c r="C42" s="1" t="s">
        <v>268</v>
      </c>
      <c r="D42" s="1" t="s">
        <v>451</v>
      </c>
      <c r="E42" s="10">
        <v>10</v>
      </c>
      <c r="F42" s="5">
        <v>900.31</v>
      </c>
      <c r="G42" s="5">
        <f>ROUND(Таблица13[[#This Row],[Цена со скидкой без НДС, руб/шт]]*1.2,2)</f>
        <v>1080.3699999999999</v>
      </c>
      <c r="H42" s="5"/>
    </row>
    <row r="43" spans="1:8" ht="63.75" x14ac:dyDescent="0.2">
      <c r="A43" s="12" t="s">
        <v>534</v>
      </c>
      <c r="B43" s="1" t="s">
        <v>271</v>
      </c>
      <c r="C43" s="1" t="s">
        <v>270</v>
      </c>
      <c r="D43" s="1" t="s">
        <v>475</v>
      </c>
      <c r="E43" s="10">
        <v>9</v>
      </c>
      <c r="F43" s="5">
        <v>810.24</v>
      </c>
      <c r="G43" s="5">
        <f>ROUND(Таблица13[[#This Row],[Цена со скидкой без НДС, руб/шт]]*1.2,2)</f>
        <v>972.29</v>
      </c>
      <c r="H43" s="5"/>
    </row>
    <row r="44" spans="1:8" ht="63.75" x14ac:dyDescent="0.2">
      <c r="A44" s="12" t="s">
        <v>534</v>
      </c>
      <c r="B44" s="1" t="s">
        <v>273</v>
      </c>
      <c r="C44" s="1" t="s">
        <v>272</v>
      </c>
      <c r="D44" s="1" t="s">
        <v>462</v>
      </c>
      <c r="E44" s="10">
        <v>10</v>
      </c>
      <c r="F44" s="5">
        <v>810.27</v>
      </c>
      <c r="G44" s="5">
        <f>ROUND(Таблица13[[#This Row],[Цена со скидкой без НДС, руб/шт]]*1.2,2)</f>
        <v>972.32</v>
      </c>
      <c r="H44" s="5"/>
    </row>
    <row r="45" spans="1:8" ht="63.75" x14ac:dyDescent="0.2">
      <c r="A45" s="12" t="s">
        <v>534</v>
      </c>
      <c r="B45" s="1" t="s">
        <v>275</v>
      </c>
      <c r="C45" s="1" t="s">
        <v>274</v>
      </c>
      <c r="D45" s="1" t="s">
        <v>452</v>
      </c>
      <c r="E45" s="10">
        <v>10</v>
      </c>
      <c r="F45" s="5">
        <v>900.31</v>
      </c>
      <c r="G45" s="5">
        <f>ROUND(Таблица13[[#This Row],[Цена со скидкой без НДС, руб/шт]]*1.2,2)</f>
        <v>1080.3699999999999</v>
      </c>
      <c r="H45" s="5"/>
    </row>
    <row r="46" spans="1:8" ht="63.75" x14ac:dyDescent="0.2">
      <c r="A46" s="12" t="s">
        <v>534</v>
      </c>
      <c r="B46" s="1" t="s">
        <v>277</v>
      </c>
      <c r="C46" s="1" t="s">
        <v>276</v>
      </c>
      <c r="D46" s="1" t="s">
        <v>476</v>
      </c>
      <c r="E46" s="10">
        <v>8</v>
      </c>
      <c r="F46" s="5">
        <v>900.29</v>
      </c>
      <c r="G46" s="5">
        <f>ROUND(Таблица13[[#This Row],[Цена со скидкой без НДС, руб/шт]]*1.2,2)</f>
        <v>1080.3499999999999</v>
      </c>
      <c r="H46" s="5"/>
    </row>
    <row r="47" spans="1:8" ht="63.75" x14ac:dyDescent="0.2">
      <c r="A47" s="12" t="s">
        <v>534</v>
      </c>
      <c r="B47" s="1" t="s">
        <v>279</v>
      </c>
      <c r="C47" s="1" t="s">
        <v>278</v>
      </c>
      <c r="D47" s="1" t="s">
        <v>510</v>
      </c>
      <c r="E47" s="10">
        <v>2</v>
      </c>
      <c r="F47" s="5">
        <v>900.39</v>
      </c>
      <c r="G47" s="5">
        <f>ROUND(Таблица13[[#This Row],[Цена со скидкой без НДС, руб/шт]]*1.2,2)</f>
        <v>1080.47</v>
      </c>
      <c r="H47" s="5"/>
    </row>
    <row r="48" spans="1:8" ht="63.75" x14ac:dyDescent="0.2">
      <c r="A48" s="12" t="s">
        <v>534</v>
      </c>
      <c r="B48" s="1" t="s">
        <v>281</v>
      </c>
      <c r="C48" s="1" t="s">
        <v>280</v>
      </c>
      <c r="D48" s="1" t="s">
        <v>463</v>
      </c>
      <c r="E48" s="10">
        <v>10</v>
      </c>
      <c r="F48" s="5">
        <v>810.27</v>
      </c>
      <c r="G48" s="5">
        <f>ROUND(Таблица13[[#This Row],[Цена со скидкой без НДС, руб/шт]]*1.2,2)</f>
        <v>972.32</v>
      </c>
      <c r="H48" s="5"/>
    </row>
    <row r="49" spans="1:8" ht="63.75" x14ac:dyDescent="0.2">
      <c r="A49" s="12" t="s">
        <v>534</v>
      </c>
      <c r="B49" s="1" t="s">
        <v>283</v>
      </c>
      <c r="C49" s="1" t="s">
        <v>282</v>
      </c>
      <c r="D49" s="1" t="s">
        <v>464</v>
      </c>
      <c r="E49" s="10">
        <v>10</v>
      </c>
      <c r="F49" s="5">
        <v>810.27</v>
      </c>
      <c r="G49" s="5">
        <f>ROUND(Таблица13[[#This Row],[Цена со скидкой без НДС, руб/шт]]*1.2,2)</f>
        <v>972.32</v>
      </c>
      <c r="H49" s="5"/>
    </row>
    <row r="50" spans="1:8" ht="63.75" x14ac:dyDescent="0.2">
      <c r="A50" s="12" t="s">
        <v>534</v>
      </c>
      <c r="B50" s="1" t="s">
        <v>285</v>
      </c>
      <c r="C50" s="1" t="s">
        <v>284</v>
      </c>
      <c r="D50" s="1" t="s">
        <v>488</v>
      </c>
      <c r="E50" s="10">
        <v>5</v>
      </c>
      <c r="F50" s="5">
        <v>1080.1500000000001</v>
      </c>
      <c r="G50" s="5">
        <f>ROUND(Таблица13[[#This Row],[Цена со скидкой без НДС, руб/шт]]*1.2,2)</f>
        <v>1296.18</v>
      </c>
      <c r="H50" s="5"/>
    </row>
    <row r="51" spans="1:8" ht="63.75" x14ac:dyDescent="0.2">
      <c r="A51" s="12" t="s">
        <v>534</v>
      </c>
      <c r="B51" s="1" t="s">
        <v>287</v>
      </c>
      <c r="C51" s="1" t="s">
        <v>286</v>
      </c>
      <c r="D51" s="1" t="s">
        <v>504</v>
      </c>
      <c r="E51" s="10">
        <v>3</v>
      </c>
      <c r="F51" s="5">
        <v>1080.26</v>
      </c>
      <c r="G51" s="5">
        <f>ROUND(Таблица13[[#This Row],[Цена со скидкой без НДС, руб/шт]]*1.2,2)</f>
        <v>1296.31</v>
      </c>
      <c r="H51" s="5"/>
    </row>
    <row r="52" spans="1:8" ht="63.75" x14ac:dyDescent="0.2">
      <c r="A52" s="12" t="s">
        <v>534</v>
      </c>
      <c r="B52" s="1" t="s">
        <v>289</v>
      </c>
      <c r="C52" s="1" t="s">
        <v>288</v>
      </c>
      <c r="D52" s="1" t="s">
        <v>498</v>
      </c>
      <c r="E52" s="10">
        <v>4</v>
      </c>
      <c r="F52" s="5">
        <v>1080.2</v>
      </c>
      <c r="G52" s="5">
        <f>ROUND(Таблица13[[#This Row],[Цена со скидкой без НДС, руб/шт]]*1.2,2)</f>
        <v>1296.24</v>
      </c>
      <c r="H52" s="5"/>
    </row>
    <row r="53" spans="1:8" ht="63.75" x14ac:dyDescent="0.2">
      <c r="A53" s="12" t="s">
        <v>534</v>
      </c>
      <c r="B53" s="1" t="s">
        <v>291</v>
      </c>
      <c r="C53" s="1" t="s">
        <v>290</v>
      </c>
      <c r="D53" s="1" t="s">
        <v>484</v>
      </c>
      <c r="E53" s="10">
        <v>5</v>
      </c>
      <c r="F53" s="5">
        <v>1260.3900000000001</v>
      </c>
      <c r="G53" s="5">
        <f>ROUND(Таблица13[[#This Row],[Цена со скидкой без НДС, руб/шт]]*1.2,2)</f>
        <v>1512.47</v>
      </c>
      <c r="H53" s="5"/>
    </row>
    <row r="54" spans="1:8" ht="63.75" x14ac:dyDescent="0.2">
      <c r="A54" s="12" t="s">
        <v>534</v>
      </c>
      <c r="B54" s="1" t="s">
        <v>293</v>
      </c>
      <c r="C54" s="1" t="s">
        <v>292</v>
      </c>
      <c r="D54" s="1" t="s">
        <v>485</v>
      </c>
      <c r="E54" s="10">
        <v>5</v>
      </c>
      <c r="F54" s="5">
        <v>1260.3900000000001</v>
      </c>
      <c r="G54" s="5">
        <f>ROUND(Таблица13[[#This Row],[Цена со скидкой без НДС, руб/шт]]*1.2,2)</f>
        <v>1512.47</v>
      </c>
      <c r="H54" s="5"/>
    </row>
    <row r="55" spans="1:8" ht="63.75" x14ac:dyDescent="0.2">
      <c r="A55" s="12" t="s">
        <v>534</v>
      </c>
      <c r="B55" s="1" t="s">
        <v>295</v>
      </c>
      <c r="C55" s="1" t="s">
        <v>294</v>
      </c>
      <c r="D55" s="1" t="s">
        <v>516</v>
      </c>
      <c r="E55" s="10">
        <v>1</v>
      </c>
      <c r="F55" s="5">
        <v>1260.3900000000001</v>
      </c>
      <c r="G55" s="5">
        <f>ROUND(Таблица13[[#This Row],[Цена со скидкой без НДС, руб/шт]]*1.2,2)</f>
        <v>1512.47</v>
      </c>
      <c r="H55" s="5"/>
    </row>
    <row r="56" spans="1:8" ht="63.75" x14ac:dyDescent="0.2">
      <c r="A56" s="12" t="s">
        <v>534</v>
      </c>
      <c r="B56" s="1" t="s">
        <v>297</v>
      </c>
      <c r="C56" s="1" t="s">
        <v>296</v>
      </c>
      <c r="D56" s="1" t="s">
        <v>489</v>
      </c>
      <c r="E56" s="10">
        <v>5</v>
      </c>
      <c r="F56" s="5">
        <v>1080.1500000000001</v>
      </c>
      <c r="G56" s="5">
        <f>ROUND(Таблица13[[#This Row],[Цена со скидкой без НДС, руб/шт]]*1.2,2)</f>
        <v>1296.18</v>
      </c>
      <c r="H56" s="5"/>
    </row>
    <row r="57" spans="1:8" ht="63.75" x14ac:dyDescent="0.2">
      <c r="A57" s="12" t="s">
        <v>534</v>
      </c>
      <c r="B57" s="1" t="s">
        <v>299</v>
      </c>
      <c r="C57" s="1" t="s">
        <v>298</v>
      </c>
      <c r="D57" s="1" t="s">
        <v>514</v>
      </c>
      <c r="E57" s="10">
        <v>1</v>
      </c>
      <c r="F57" s="5">
        <v>1156.43</v>
      </c>
      <c r="G57" s="5">
        <f>ROUND(Таблица13[[#This Row],[Цена со скидкой без НДС, руб/шт]]*1.2,2)</f>
        <v>1387.72</v>
      </c>
      <c r="H57" s="5"/>
    </row>
    <row r="58" spans="1:8" ht="63.75" x14ac:dyDescent="0.2">
      <c r="A58" s="12" t="s">
        <v>534</v>
      </c>
      <c r="B58" s="1" t="s">
        <v>301</v>
      </c>
      <c r="C58" s="1" t="s">
        <v>300</v>
      </c>
      <c r="D58" s="1" t="s">
        <v>515</v>
      </c>
      <c r="E58" s="10">
        <v>1</v>
      </c>
      <c r="F58" s="5">
        <v>1156.43</v>
      </c>
      <c r="G58" s="5">
        <f>ROUND(Таблица13[[#This Row],[Цена со скидкой без НДС, руб/шт]]*1.2,2)</f>
        <v>1387.72</v>
      </c>
      <c r="H58" s="5"/>
    </row>
    <row r="59" spans="1:8" ht="63.75" x14ac:dyDescent="0.2">
      <c r="A59" s="12" t="s">
        <v>534</v>
      </c>
      <c r="B59" s="1" t="s">
        <v>303</v>
      </c>
      <c r="C59" s="1" t="s">
        <v>302</v>
      </c>
      <c r="D59" s="1" t="s">
        <v>456</v>
      </c>
      <c r="E59" s="10">
        <v>5</v>
      </c>
      <c r="F59" s="5">
        <v>1710.51</v>
      </c>
      <c r="G59" s="5">
        <f>ROUND(Таблица13[[#This Row],[Цена со скидкой без НДС, руб/шт]]*1.2,2)</f>
        <v>2052.61</v>
      </c>
      <c r="H59" s="5"/>
    </row>
    <row r="60" spans="1:8" ht="63.75" x14ac:dyDescent="0.2">
      <c r="A60" s="12" t="s">
        <v>534</v>
      </c>
      <c r="B60" s="1" t="s">
        <v>305</v>
      </c>
      <c r="C60" s="1" t="s">
        <v>304</v>
      </c>
      <c r="D60" s="1" t="s">
        <v>465</v>
      </c>
      <c r="E60" s="10">
        <v>5</v>
      </c>
      <c r="F60" s="5">
        <v>1620.55</v>
      </c>
      <c r="G60" s="5">
        <f>ROUND(Таблица13[[#This Row],[Цена со скидкой без НДС, руб/шт]]*1.2,2)</f>
        <v>1944.66</v>
      </c>
      <c r="H60" s="5"/>
    </row>
    <row r="61" spans="1:8" ht="63.75" x14ac:dyDescent="0.2">
      <c r="A61" s="12" t="s">
        <v>534</v>
      </c>
      <c r="B61" s="1" t="s">
        <v>307</v>
      </c>
      <c r="C61" s="1" t="s">
        <v>306</v>
      </c>
      <c r="D61" s="1" t="s">
        <v>505</v>
      </c>
      <c r="E61" s="10">
        <v>2</v>
      </c>
      <c r="F61" s="5">
        <v>1620.39</v>
      </c>
      <c r="G61" s="5">
        <f>ROUND(Таблица13[[#This Row],[Цена со скидкой без НДС, руб/шт]]*1.2,2)</f>
        <v>1944.47</v>
      </c>
      <c r="H61" s="5"/>
    </row>
    <row r="62" spans="1:8" ht="63.75" x14ac:dyDescent="0.2">
      <c r="A62" s="12" t="s">
        <v>534</v>
      </c>
      <c r="B62" s="1" t="s">
        <v>309</v>
      </c>
      <c r="C62" s="1" t="s">
        <v>308</v>
      </c>
      <c r="D62" s="1" t="s">
        <v>466</v>
      </c>
      <c r="E62" s="10">
        <v>4</v>
      </c>
      <c r="F62" s="5">
        <v>1620.55</v>
      </c>
      <c r="G62" s="5">
        <f>ROUND(Таблица13[[#This Row],[Цена со скидкой без НДС, руб/шт]]*1.2,2)</f>
        <v>1944.66</v>
      </c>
      <c r="H62" s="5"/>
    </row>
    <row r="63" spans="1:8" ht="63.75" x14ac:dyDescent="0.2">
      <c r="A63" s="12" t="s">
        <v>534</v>
      </c>
      <c r="B63" s="1" t="s">
        <v>311</v>
      </c>
      <c r="C63" s="1" t="s">
        <v>310</v>
      </c>
      <c r="D63" s="1" t="s">
        <v>503</v>
      </c>
      <c r="E63" s="10">
        <v>2</v>
      </c>
      <c r="F63" s="5">
        <v>1710.58</v>
      </c>
      <c r="G63" s="5">
        <f>ROUND(Таблица13[[#This Row],[Цена со скидкой без НДС, руб/шт]]*1.2,2)</f>
        <v>2052.6999999999998</v>
      </c>
      <c r="H63" s="5"/>
    </row>
    <row r="64" spans="1:8" ht="63.75" x14ac:dyDescent="0.2">
      <c r="A64" s="12" t="s">
        <v>534</v>
      </c>
      <c r="B64" s="1" t="s">
        <v>313</v>
      </c>
      <c r="C64" s="1" t="s">
        <v>312</v>
      </c>
      <c r="D64" s="1" t="s">
        <v>444</v>
      </c>
      <c r="E64" s="10">
        <v>5</v>
      </c>
      <c r="F64" s="5">
        <v>1980.7</v>
      </c>
      <c r="G64" s="5">
        <f>ROUND(Таблица13[[#This Row],[Цена со скидкой без НДС, руб/шт]]*1.2,2)</f>
        <v>2376.84</v>
      </c>
      <c r="H64" s="5"/>
    </row>
    <row r="65" spans="1:8" ht="63.75" x14ac:dyDescent="0.2">
      <c r="A65" s="12" t="s">
        <v>534</v>
      </c>
      <c r="B65" s="1" t="s">
        <v>315</v>
      </c>
      <c r="C65" s="1" t="s">
        <v>314</v>
      </c>
      <c r="D65" s="1" t="s">
        <v>500</v>
      </c>
      <c r="E65" s="10">
        <v>2</v>
      </c>
      <c r="F65" s="5">
        <v>1980.78</v>
      </c>
      <c r="G65" s="5">
        <f>ROUND(Таблица13[[#This Row],[Цена со скидкой без НДС, руб/шт]]*1.2,2)</f>
        <v>2376.94</v>
      </c>
      <c r="H65" s="5"/>
    </row>
    <row r="66" spans="1:8" ht="63.75" x14ac:dyDescent="0.2">
      <c r="A66" s="12" t="s">
        <v>534</v>
      </c>
      <c r="B66" s="1" t="s">
        <v>317</v>
      </c>
      <c r="C66" s="1" t="s">
        <v>316</v>
      </c>
      <c r="D66" s="1" t="s">
        <v>495</v>
      </c>
      <c r="E66" s="10">
        <v>2</v>
      </c>
      <c r="F66" s="5">
        <v>2340.7800000000002</v>
      </c>
      <c r="G66" s="5">
        <f>ROUND(Таблица13[[#This Row],[Цена со скидкой без НДС, руб/шт]]*1.2,2)</f>
        <v>2808.94</v>
      </c>
      <c r="H66" s="5"/>
    </row>
    <row r="67" spans="1:8" ht="63.75" x14ac:dyDescent="0.2">
      <c r="A67" s="12" t="s">
        <v>534</v>
      </c>
      <c r="B67" s="1" t="s">
        <v>319</v>
      </c>
      <c r="C67" s="1" t="s">
        <v>318</v>
      </c>
      <c r="D67" s="1" t="s">
        <v>481</v>
      </c>
      <c r="E67" s="10">
        <v>4</v>
      </c>
      <c r="F67" s="5">
        <v>1620.58</v>
      </c>
      <c r="G67" s="5">
        <f>ROUND(Таблица13[[#This Row],[Цена со скидкой без НДС, руб/шт]]*1.2,2)</f>
        <v>1944.7</v>
      </c>
      <c r="H67" s="5"/>
    </row>
    <row r="68" spans="1:8" ht="63.75" x14ac:dyDescent="0.2">
      <c r="A68" s="12" t="s">
        <v>534</v>
      </c>
      <c r="B68" s="1" t="s">
        <v>321</v>
      </c>
      <c r="C68" s="1" t="s">
        <v>320</v>
      </c>
      <c r="D68" s="1" t="s">
        <v>482</v>
      </c>
      <c r="E68" s="10">
        <v>4</v>
      </c>
      <c r="F68" s="5">
        <v>1620.58</v>
      </c>
      <c r="G68" s="5">
        <f>ROUND(Таблица13[[#This Row],[Цена со скидкой без НДС, руб/шт]]*1.2,2)</f>
        <v>1944.7</v>
      </c>
      <c r="H68" s="5"/>
    </row>
    <row r="69" spans="1:8" ht="63.75" x14ac:dyDescent="0.2">
      <c r="A69" s="12" t="s">
        <v>534</v>
      </c>
      <c r="B69" s="1" t="s">
        <v>323</v>
      </c>
      <c r="C69" s="1" t="s">
        <v>322</v>
      </c>
      <c r="D69" s="1" t="s">
        <v>457</v>
      </c>
      <c r="E69" s="10">
        <v>5</v>
      </c>
      <c r="F69" s="5">
        <v>1710.51</v>
      </c>
      <c r="G69" s="5">
        <f>ROUND(Таблица13[[#This Row],[Цена со скидкой без НДС, руб/шт]]*1.2,2)</f>
        <v>2052.61</v>
      </c>
      <c r="H69" s="5"/>
    </row>
    <row r="70" spans="1:8" ht="63.75" x14ac:dyDescent="0.2">
      <c r="A70" s="12" t="s">
        <v>534</v>
      </c>
      <c r="B70" s="1" t="s">
        <v>325</v>
      </c>
      <c r="C70" s="1" t="s">
        <v>324</v>
      </c>
      <c r="D70" s="1" t="s">
        <v>467</v>
      </c>
      <c r="E70" s="10">
        <v>5</v>
      </c>
      <c r="F70" s="5">
        <v>1620.55</v>
      </c>
      <c r="G70" s="5">
        <f>ROUND(Таблица13[[#This Row],[Цена со скидкой без НДС, руб/шт]]*1.2,2)</f>
        <v>1944.66</v>
      </c>
      <c r="H70" s="5"/>
    </row>
    <row r="71" spans="1:8" ht="63.75" x14ac:dyDescent="0.2">
      <c r="A71" s="12" t="s">
        <v>534</v>
      </c>
      <c r="B71" s="1" t="s">
        <v>327</v>
      </c>
      <c r="C71" s="1" t="s">
        <v>326</v>
      </c>
      <c r="D71" s="1" t="s">
        <v>468</v>
      </c>
      <c r="E71" s="10">
        <v>5</v>
      </c>
      <c r="F71" s="5">
        <v>1620.55</v>
      </c>
      <c r="G71" s="5">
        <f>ROUND(Таблица13[[#This Row],[Цена со скидкой без НДС, руб/шт]]*1.2,2)</f>
        <v>1944.66</v>
      </c>
      <c r="H71" s="5"/>
    </row>
    <row r="72" spans="1:8" ht="63.75" x14ac:dyDescent="0.2">
      <c r="A72" s="12" t="s">
        <v>534</v>
      </c>
      <c r="B72" s="1" t="s">
        <v>329</v>
      </c>
      <c r="C72" s="1" t="s">
        <v>328</v>
      </c>
      <c r="D72" s="1" t="s">
        <v>458</v>
      </c>
      <c r="E72" s="10">
        <v>5</v>
      </c>
      <c r="F72" s="5">
        <v>1710.51</v>
      </c>
      <c r="G72" s="5">
        <f>ROUND(Таблица13[[#This Row],[Цена со скидкой без НДС, руб/шт]]*1.2,2)</f>
        <v>2052.61</v>
      </c>
      <c r="H72" s="5"/>
    </row>
    <row r="73" spans="1:8" ht="63.75" x14ac:dyDescent="0.2">
      <c r="A73" s="12" t="s">
        <v>534</v>
      </c>
      <c r="B73" s="1" t="s">
        <v>331</v>
      </c>
      <c r="C73" s="1" t="s">
        <v>330</v>
      </c>
      <c r="D73" s="1" t="s">
        <v>469</v>
      </c>
      <c r="E73" s="10">
        <v>5</v>
      </c>
      <c r="F73" s="5">
        <v>1620.55</v>
      </c>
      <c r="G73" s="5">
        <f>ROUND(Таблица13[[#This Row],[Цена со скидкой без НДС, руб/шт]]*1.2,2)</f>
        <v>1944.66</v>
      </c>
      <c r="H73" s="5"/>
    </row>
    <row r="74" spans="1:8" ht="63.75" x14ac:dyDescent="0.2">
      <c r="A74" s="12" t="s">
        <v>534</v>
      </c>
      <c r="B74" s="1" t="s">
        <v>333</v>
      </c>
      <c r="C74" s="1" t="s">
        <v>332</v>
      </c>
      <c r="D74" s="1" t="s">
        <v>459</v>
      </c>
      <c r="E74" s="10">
        <v>5</v>
      </c>
      <c r="F74" s="5">
        <v>1710.51</v>
      </c>
      <c r="G74" s="5">
        <f>ROUND(Таблица13[[#This Row],[Цена со скидкой без НДС, руб/шт]]*1.2,2)</f>
        <v>2052.61</v>
      </c>
      <c r="H74" s="5"/>
    </row>
    <row r="75" spans="1:8" ht="63.75" x14ac:dyDescent="0.2">
      <c r="A75" s="12" t="s">
        <v>534</v>
      </c>
      <c r="B75" s="1" t="s">
        <v>335</v>
      </c>
      <c r="C75" s="1" t="s">
        <v>334</v>
      </c>
      <c r="D75" s="1" t="s">
        <v>473</v>
      </c>
      <c r="E75" s="10">
        <v>5</v>
      </c>
      <c r="F75" s="5">
        <v>1301.52</v>
      </c>
      <c r="G75" s="5">
        <f>ROUND(Таблица13[[#This Row],[Цена со скидкой без НДС, руб/шт]]*1.2,2)</f>
        <v>1561.82</v>
      </c>
      <c r="H75" s="5"/>
    </row>
    <row r="76" spans="1:8" ht="63.75" x14ac:dyDescent="0.2">
      <c r="A76" s="12" t="s">
        <v>534</v>
      </c>
      <c r="B76" s="1" t="s">
        <v>337</v>
      </c>
      <c r="C76" s="1" t="s">
        <v>336</v>
      </c>
      <c r="D76" s="1" t="s">
        <v>447</v>
      </c>
      <c r="E76" s="10">
        <v>5</v>
      </c>
      <c r="F76" s="5">
        <v>1590.93</v>
      </c>
      <c r="G76" s="5">
        <f>ROUND(Таблица13[[#This Row],[Цена со скидкой без НДС, руб/шт]]*1.2,2)</f>
        <v>1909.12</v>
      </c>
      <c r="H76" s="5"/>
    </row>
    <row r="77" spans="1:8" ht="63.75" x14ac:dyDescent="0.2">
      <c r="A77" s="12" t="s">
        <v>534</v>
      </c>
      <c r="B77" s="1" t="s">
        <v>339</v>
      </c>
      <c r="C77" s="1" t="s">
        <v>338</v>
      </c>
      <c r="D77" s="1" t="s">
        <v>433</v>
      </c>
      <c r="E77" s="10">
        <v>7</v>
      </c>
      <c r="F77" s="5">
        <v>1725.61</v>
      </c>
      <c r="G77" s="5">
        <f>ROUND(Таблица13[[#This Row],[Цена со скидкой без НДС, руб/шт]]*1.2,2)</f>
        <v>2070.73</v>
      </c>
      <c r="H77" s="5"/>
    </row>
    <row r="78" spans="1:8" ht="63.75" x14ac:dyDescent="0.2">
      <c r="A78" s="12" t="s">
        <v>534</v>
      </c>
      <c r="B78" s="1" t="s">
        <v>341</v>
      </c>
      <c r="C78" s="1" t="s">
        <v>340</v>
      </c>
      <c r="D78" s="1" t="s">
        <v>470</v>
      </c>
      <c r="E78" s="10">
        <v>5</v>
      </c>
      <c r="F78" s="5">
        <v>1620.55</v>
      </c>
      <c r="G78" s="5">
        <f>ROUND(Таблица13[[#This Row],[Цена со скидкой без НДС, руб/шт]]*1.2,2)</f>
        <v>1944.66</v>
      </c>
      <c r="H78" s="5"/>
    </row>
    <row r="79" spans="1:8" ht="63.75" x14ac:dyDescent="0.2">
      <c r="A79" s="12" t="s">
        <v>534</v>
      </c>
      <c r="B79" s="1" t="s">
        <v>343</v>
      </c>
      <c r="C79" s="1" t="s">
        <v>342</v>
      </c>
      <c r="D79" s="1" t="s">
        <v>471</v>
      </c>
      <c r="E79" s="10">
        <v>5</v>
      </c>
      <c r="F79" s="5">
        <v>1620.55</v>
      </c>
      <c r="G79" s="5">
        <f>ROUND(Таблица13[[#This Row],[Цена со скидкой без НДС, руб/шт]]*1.2,2)</f>
        <v>1944.66</v>
      </c>
      <c r="H79" s="5"/>
    </row>
    <row r="80" spans="1:8" ht="63.75" x14ac:dyDescent="0.2">
      <c r="A80" s="12" t="s">
        <v>534</v>
      </c>
      <c r="B80" s="1" t="s">
        <v>345</v>
      </c>
      <c r="C80" s="1" t="s">
        <v>344</v>
      </c>
      <c r="D80" s="1" t="s">
        <v>460</v>
      </c>
      <c r="E80" s="10">
        <v>5</v>
      </c>
      <c r="F80" s="5">
        <v>1710.51</v>
      </c>
      <c r="G80" s="5">
        <f>ROUND(Таблица13[[#This Row],[Цена со скидкой без НДС, руб/шт]]*1.2,2)</f>
        <v>2052.61</v>
      </c>
      <c r="H80" s="5"/>
    </row>
    <row r="81" spans="1:8" ht="63.75" x14ac:dyDescent="0.2">
      <c r="A81" s="12" t="s">
        <v>534</v>
      </c>
      <c r="B81" s="1" t="s">
        <v>347</v>
      </c>
      <c r="C81" s="1" t="s">
        <v>346</v>
      </c>
      <c r="D81" s="1" t="s">
        <v>445</v>
      </c>
      <c r="E81" s="10">
        <v>5</v>
      </c>
      <c r="F81" s="5">
        <v>1980.7</v>
      </c>
      <c r="G81" s="5">
        <f>ROUND(Таблица13[[#This Row],[Цена со скидкой без НДС, руб/шт]]*1.2,2)</f>
        <v>2376.84</v>
      </c>
      <c r="H81" s="5"/>
    </row>
    <row r="82" spans="1:8" ht="63.75" x14ac:dyDescent="0.2">
      <c r="A82" s="12" t="s">
        <v>534</v>
      </c>
      <c r="B82" s="1" t="s">
        <v>349</v>
      </c>
      <c r="C82" s="1" t="s">
        <v>348</v>
      </c>
      <c r="D82" s="1" t="s">
        <v>472</v>
      </c>
      <c r="E82" s="10">
        <v>5</v>
      </c>
      <c r="F82" s="5">
        <v>1620.55</v>
      </c>
      <c r="G82" s="5">
        <f>ROUND(Таблица13[[#This Row],[Цена со скидкой без НДС, руб/шт]]*1.2,2)</f>
        <v>1944.66</v>
      </c>
      <c r="H82" s="5"/>
    </row>
    <row r="83" spans="1:8" ht="63.75" x14ac:dyDescent="0.2">
      <c r="A83" s="12" t="s">
        <v>534</v>
      </c>
      <c r="B83" s="1" t="s">
        <v>351</v>
      </c>
      <c r="C83" s="1" t="s">
        <v>350</v>
      </c>
      <c r="D83" s="1" t="s">
        <v>461</v>
      </c>
      <c r="E83" s="10">
        <v>5</v>
      </c>
      <c r="F83" s="5">
        <v>1710.51</v>
      </c>
      <c r="G83" s="5">
        <f>ROUND(Таблица13[[#This Row],[Цена со скидкой без НДС, руб/шт]]*1.2,2)</f>
        <v>2052.61</v>
      </c>
      <c r="H83" s="5"/>
    </row>
    <row r="84" spans="1:8" ht="76.5" x14ac:dyDescent="0.2">
      <c r="A84" s="12" t="s">
        <v>534</v>
      </c>
      <c r="B84" s="1" t="s">
        <v>353</v>
      </c>
      <c r="C84" s="1" t="s">
        <v>352</v>
      </c>
      <c r="D84" s="1" t="s">
        <v>511</v>
      </c>
      <c r="E84" s="10">
        <v>2</v>
      </c>
      <c r="F84" s="5">
        <v>856.23</v>
      </c>
      <c r="G84" s="5">
        <f>ROUND(Таблица13[[#This Row],[Цена со скидкой без НДС, руб/шт]]*1.2,2)</f>
        <v>1027.48</v>
      </c>
      <c r="H84" s="5"/>
    </row>
    <row r="85" spans="1:8" ht="76.5" x14ac:dyDescent="0.2">
      <c r="A85" s="12" t="s">
        <v>534</v>
      </c>
      <c r="B85" s="1" t="s">
        <v>355</v>
      </c>
      <c r="C85" s="1" t="s">
        <v>354</v>
      </c>
      <c r="D85" s="1" t="s">
        <v>512</v>
      </c>
      <c r="E85" s="10">
        <v>2</v>
      </c>
      <c r="F85" s="5">
        <v>856.23</v>
      </c>
      <c r="G85" s="5">
        <f>ROUND(Таблица13[[#This Row],[Цена со скидкой без НДС, руб/шт]]*1.2,2)</f>
        <v>1027.48</v>
      </c>
      <c r="H85" s="5"/>
    </row>
    <row r="86" spans="1:8" x14ac:dyDescent="0.2">
      <c r="B86" t="s">
        <v>357</v>
      </c>
      <c r="D86"/>
      <c r="E86" s="14">
        <f>SUBTOTAL(109,Таблица13[Свободный остаток])</f>
        <v>407</v>
      </c>
    </row>
  </sheetData>
  <phoneticPr fontId="0" type="noConversion"/>
  <pageMargins left="0.75" right="0.75" top="1" bottom="1" header="0.5" footer="0.5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D845-91E2-433B-8BF3-A3001110E28D}">
  <sheetPr>
    <outlinePr summaryBelow="0" summaryRight="0"/>
    <pageSetUpPr autoPageBreaks="0"/>
  </sheetPr>
  <dimension ref="A1:H6"/>
  <sheetViews>
    <sheetView workbookViewId="0">
      <selection activeCell="E2" sqref="E2"/>
    </sheetView>
  </sheetViews>
  <sheetFormatPr defaultRowHeight="11.25" x14ac:dyDescent="0.2"/>
  <cols>
    <col min="1" max="1" width="23.83203125" customWidth="1"/>
    <col min="2" max="2" width="28.83203125" customWidth="1"/>
    <col min="3" max="3" width="66.83203125" customWidth="1"/>
    <col min="4" max="4" width="120.83203125" style="15" customWidth="1"/>
    <col min="5" max="7" width="15.83203125" customWidth="1"/>
    <col min="8" max="8" width="14" customWidth="1"/>
    <col min="9" max="9" width="53.33203125" customWidth="1"/>
    <col min="10" max="242" width="10.6640625" customWidth="1"/>
  </cols>
  <sheetData>
    <row r="1" spans="1:8" ht="38.25" x14ac:dyDescent="0.2">
      <c r="A1" s="6" t="s">
        <v>532</v>
      </c>
      <c r="B1" s="6" t="s">
        <v>1</v>
      </c>
      <c r="C1" s="6" t="s">
        <v>0</v>
      </c>
      <c r="D1" s="6" t="s">
        <v>356</v>
      </c>
      <c r="E1" s="6" t="s">
        <v>2</v>
      </c>
      <c r="F1" s="7" t="s">
        <v>519</v>
      </c>
      <c r="G1" s="8" t="s">
        <v>520</v>
      </c>
      <c r="H1" s="9" t="s">
        <v>531</v>
      </c>
    </row>
    <row r="2" spans="1:8" ht="38.25" x14ac:dyDescent="0.2">
      <c r="A2" s="12" t="s">
        <v>535</v>
      </c>
      <c r="B2" s="17">
        <v>36683373</v>
      </c>
      <c r="C2" s="1" t="s">
        <v>521</v>
      </c>
      <c r="D2" s="1" t="s">
        <v>527</v>
      </c>
      <c r="E2" s="10">
        <v>1</v>
      </c>
      <c r="F2" s="4">
        <v>5465.5</v>
      </c>
      <c r="G2" s="3">
        <v>6558.6</v>
      </c>
      <c r="H2" s="5"/>
    </row>
    <row r="3" spans="1:8" ht="25.5" x14ac:dyDescent="0.2">
      <c r="A3" s="12" t="s">
        <v>535</v>
      </c>
      <c r="B3" s="17">
        <v>9226596</v>
      </c>
      <c r="C3" s="1" t="s">
        <v>522</v>
      </c>
      <c r="D3" s="1" t="s">
        <v>528</v>
      </c>
      <c r="E3" s="10">
        <v>2</v>
      </c>
      <c r="F3" s="4">
        <v>2114.38</v>
      </c>
      <c r="G3" s="3">
        <v>2537.2600000000002</v>
      </c>
      <c r="H3" s="5"/>
    </row>
    <row r="4" spans="1:8" ht="25.5" x14ac:dyDescent="0.2">
      <c r="A4" s="12" t="s">
        <v>535</v>
      </c>
      <c r="B4" s="17" t="s">
        <v>539</v>
      </c>
      <c r="C4" s="1" t="s">
        <v>540</v>
      </c>
      <c r="D4" s="1" t="s">
        <v>541</v>
      </c>
      <c r="E4" s="10">
        <v>7</v>
      </c>
      <c r="F4" s="4">
        <v>2114.38</v>
      </c>
      <c r="G4" s="3">
        <v>2537.2600000000002</v>
      </c>
      <c r="H4" s="5"/>
    </row>
    <row r="5" spans="1:8" x14ac:dyDescent="0.2">
      <c r="B5" t="s">
        <v>357</v>
      </c>
      <c r="D5"/>
      <c r="E5" s="14">
        <f>SUBTOTAL(109,Таблица15[Свободный остаток])</f>
        <v>10</v>
      </c>
    </row>
    <row r="6" spans="1:8" x14ac:dyDescent="0.2">
      <c r="G6" s="2"/>
    </row>
  </sheetData>
  <pageMargins left="0.75" right="0.75" top="1" bottom="1" header="0.5" footer="0.5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Ман Bourdon</vt:lpstr>
      <vt:lpstr>Ман Wise</vt:lpstr>
      <vt:lpstr> Ман Wika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Смирнов Дмитрий Викторович</dc:creator>
  <cp:keywords/>
  <dc:description/>
  <cp:lastModifiedBy>dk-orders@kaspitek.kz</cp:lastModifiedBy>
  <cp:revision>1</cp:revision>
  <cp:lastPrinted>2024-02-13T07:33:15Z</cp:lastPrinted>
  <dcterms:created xsi:type="dcterms:W3CDTF">2024-02-13T07:33:15Z</dcterms:created>
  <dcterms:modified xsi:type="dcterms:W3CDTF">2025-05-12T07:55:55Z</dcterms:modified>
</cp:coreProperties>
</file>